
<file path=[Content_Types].xml><?xml version="1.0" encoding="utf-8"?>
<Types xmlns="http://schemas.openxmlformats.org/package/2006/content-types">
  <Default Extension="vml" ContentType="application/vnd.openxmlformats-officedocument.vmlDrawing"/>
  <Default Extension="xml" ContentType="application/xml"/>
  <Default Extension="jpg" ContentType="image/jpeg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readedComments/threadedComment1.xml" ContentType="application/vnd.ms-excel.threadedcomment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Devis 2025" sheetId="1" state="visible" r:id="rId2"/>
    <sheet name="pack sécu" sheetId="2" state="visible" r:id="rId3"/>
    <sheet name="trad" sheetId="3" state="hidden" r:id="rId4"/>
  </sheets>
  <calcPr/>
  <extLst>
    <ext xmlns:x15="http://schemas.microsoft.com/office/spreadsheetml/2010/11/main" uri="{D0CA8CA8-9F24-4464-BF8E-62219DCF47F9}"/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tc={001500CD-00D6-461C-BBA2-00C3002000C0}</author>
  </authors>
  <commentList>
    <comment ref="F7" authorId="0" xr:uid="{001500CD-00D6-461C-BBA2-00C3002000C0}">
      <text/>
    </comment>
  </commentList>
</comments>
</file>

<file path=xl/sharedStrings.xml><?xml version="1.0" encoding="utf-8"?>
<sst xmlns="http://schemas.openxmlformats.org/spreadsheetml/2006/main" count="316" uniqueCount="316">
  <si>
    <t>nb</t>
  </si>
  <si>
    <t>Désignation</t>
  </si>
  <si>
    <t xml:space="preserve">NAUTIC PASTIL DE SEL +HARN R</t>
  </si>
  <si>
    <t xml:space="preserve">Flash light jacj A1 ALK Solas</t>
  </si>
  <si>
    <t xml:space="preserve">RECOVERY SLING BLANC</t>
  </si>
  <si>
    <t xml:space="preserve">BALTIC LONGE 2 mousquetons</t>
  </si>
  <si>
    <t xml:space="preserve">LIGNE DE VIE 25mmX9ML CV</t>
  </si>
  <si>
    <t xml:space="preserve">SEAU PLASTIQ.ANSE A OEIL</t>
  </si>
  <si>
    <t>ECOPE</t>
  </si>
  <si>
    <t xml:space="preserve">EXTINCTEUR MARINE 1 KG</t>
  </si>
  <si>
    <t xml:space="preserve">BOITE PHARMA PLUS 6 MILE</t>
  </si>
  <si>
    <t xml:space="preserve">MALETTE FUSEES + 6 MILES</t>
  </si>
  <si>
    <t xml:space="preserve">POCHETTE PAVILLONS N/C/N 45x30</t>
  </si>
  <si>
    <t xml:space="preserve">GAFFE ALU TEL</t>
  </si>
  <si>
    <t xml:space="preserve">COMPAS P.SECHES DROIT</t>
  </si>
  <si>
    <t xml:space="preserve">REGLE DE NAVIG. BICOLORE</t>
  </si>
  <si>
    <t xml:space="preserve">JOURNAL DE BORD</t>
  </si>
  <si>
    <t xml:space="preserve">LAMPE TORCHE ETANCHE</t>
  </si>
  <si>
    <t xml:space="preserve">MOUILLAGE FOB ROCK 12 KG</t>
  </si>
  <si>
    <t xml:space="preserve">ANCRE FOB ROCK 12 KG</t>
  </si>
  <si>
    <t xml:space="preserve">20 ml CHAINE CABLE GALV.0 08MM</t>
  </si>
  <si>
    <t xml:space="preserve">30 ml CORD.POLYAM.3 TOR 0 14mm</t>
  </si>
  <si>
    <t xml:space="preserve">Jonction d'ancre inox 1 emerillon serie standard Diam 8</t>
  </si>
  <si>
    <t xml:space="preserve">1 MANILLE LYRE GALV. 10MM</t>
  </si>
  <si>
    <t xml:space="preserve">1 EPISSURE/ CORDAGE 8-14</t>
  </si>
  <si>
    <t xml:space="preserve">Bib Coast ISO  6P container</t>
  </si>
  <si>
    <t xml:space="preserve">Le port d’un EIF par chaque passager peut dorénavant dispenser de détenir à bord un dispositif de repérage et d’assistance d’une personne tombée à l’eau.</t>
  </si>
  <si>
    <t xml:space="preserve">Liste susceptible d'évolution pour tenir compte de la réglementation en vigueur.</t>
  </si>
  <si>
    <t>Français</t>
  </si>
  <si>
    <t>ANGLAIS</t>
  </si>
  <si>
    <t>GERMAN</t>
  </si>
  <si>
    <t xml:space="preserve">à : </t>
  </si>
  <si>
    <t xml:space="preserve">Demande de devis</t>
  </si>
  <si>
    <t xml:space="preserve">in : </t>
  </si>
  <si>
    <t xml:space="preserve">Estimate request</t>
  </si>
  <si>
    <t>Ort:</t>
  </si>
  <si>
    <t>Angebotsanfrage</t>
  </si>
  <si>
    <t xml:space="preserve">le : </t>
  </si>
  <si>
    <t xml:space="preserve">Virgin Mojito 888 QR standard suivant descriptif - Complétez vos coordonnées, sélectionnez les options.</t>
  </si>
  <si>
    <t xml:space="preserve">Virgin Mojito 888 SK according to standard description - Fill in your details and select the desired options (x)</t>
  </si>
  <si>
    <t xml:space="preserve">Virgin Mojito 888 QR Standard folgende Beschreibung - Geben Sie Ihre Daten ein und wählen Sie Optionen aus.</t>
  </si>
  <si>
    <t xml:space="preserve">Sauvegardez, cliquez sur l'enveloppe pour envoyer à info@idbmarine.fr</t>
  </si>
  <si>
    <t xml:space="preserve">Save file and click on the envelope to send to info@idbmarine.fr</t>
  </si>
  <si>
    <t xml:space="preserve">Speichern Sie, klicken Sie auf den Umschlag, um ihn an info@idbmarine.fr zu senden</t>
  </si>
  <si>
    <t xml:space="preserve">Tirant d'eau</t>
  </si>
  <si>
    <t>Draft</t>
  </si>
  <si>
    <t xml:space="preserve">Motorisation Diesel - Electricité</t>
  </si>
  <si>
    <t xml:space="preserve">Diesel Propulsion - Electricity</t>
  </si>
  <si>
    <t>Motor</t>
  </si>
  <si>
    <t xml:space="preserve">Hélice Bipales mise en drapeau Variprofile</t>
  </si>
  <si>
    <t xml:space="preserve">Twin-bladed propeller feathering VARIPROFILE</t>
  </si>
  <si>
    <t xml:space="preserve">dueblättriger Drehflügelpropeller VARIPROFILE  </t>
  </si>
  <si>
    <t xml:space="preserve">Installation batterie démarrage moteur 50 AH</t>
  </si>
  <si>
    <t xml:space="preserve">50 AH Starting motor battery + regulator</t>
  </si>
  <si>
    <t xml:space="preserve">50 AH Starterbatterie</t>
  </si>
  <si>
    <t xml:space="preserve">Kit energie CRISTEC comprenant</t>
  </si>
  <si>
    <t xml:space="preserve">Cristec energy kit : </t>
  </si>
  <si>
    <t xml:space="preserve">Überwachungspanel </t>
  </si>
  <si>
    <t xml:space="preserve"> - Unité d'énergie CRISTEC CPS3 12V 16A 3 sorties 2 départs</t>
  </si>
  <si>
    <r>
      <t xml:space="preserve"> - </t>
    </r>
    <r>
      <rPr>
        <sz val="11"/>
        <color indexed="2"/>
        <rFont val="Arial"/>
      </rPr>
      <t xml:space="preserve">Cristec CPS3 </t>
    </r>
    <r>
      <rPr>
        <sz val="11"/>
        <rFont val="Arial"/>
      </rPr>
      <t xml:space="preserve"> shore power unit 12V 25A 3  output, 2 input</t>
    </r>
  </si>
  <si>
    <t xml:space="preserve"> - Moniteur numérique batteries + Prise de quai et cable</t>
  </si>
  <si>
    <t xml:space="preserve"> - Battery charger digital display + Shore plug and cable</t>
  </si>
  <si>
    <t xml:space="preserve">Kit Panneau solaire souple 140 W</t>
  </si>
  <si>
    <t xml:space="preserve">Solar kit 140 W</t>
  </si>
  <si>
    <t xml:space="preserve">Motorisation Electrique - Electricité</t>
  </si>
  <si>
    <t xml:space="preserve">Electrical propulsion - Electricity</t>
  </si>
  <si>
    <t xml:space="preserve">Système propulsion</t>
  </si>
  <si>
    <t xml:space="preserve">        2 Batteries Lithium 48V/105AH</t>
  </si>
  <si>
    <t xml:space="preserve">        2 Powerbrick lithium 48V/105AH</t>
  </si>
  <si>
    <t xml:space="preserve">        Système Bell Marine 7KW</t>
  </si>
  <si>
    <t xml:space="preserve">        Bell Marine 7KW propulsion system</t>
  </si>
  <si>
    <t xml:space="preserve">        Chargeur de quai HPO 48-30 </t>
  </si>
  <si>
    <t xml:space="preserve">        Shore power HPO 48-30 </t>
  </si>
  <si>
    <t xml:space="preserve">        Gestionnaire de batterie</t>
  </si>
  <si>
    <t xml:space="preserve">        Battery monitoring </t>
  </si>
  <si>
    <t xml:space="preserve">Système servitudes</t>
  </si>
  <si>
    <t xml:space="preserve">        Batterie Lithium 12/150 AH</t>
  </si>
  <si>
    <t xml:space="preserve">        Lithium battery 12/150 AH</t>
  </si>
  <si>
    <t xml:space="preserve">        PANNEAU SOLAIRE SOLBIAN SX FLEX 176Wc – L </t>
  </si>
  <si>
    <t xml:space="preserve">        solar panel SOLBIAN SX FLEX 176Wc – (on sprayhood)</t>
  </si>
  <si>
    <t xml:space="preserve">        2 * PANNEAU SOLAIRE SOLBIAN SP FLEX 78W (sur le roof, piétinables)</t>
  </si>
  <si>
    <t xml:space="preserve">        2 * solar panel SOLBIAN SP FLEX 78W (on the roof)</t>
  </si>
  <si>
    <t xml:space="preserve">        2 régulateurs MPPT REGULATEUR SOLAIRE LITHIUM GENASUN</t>
  </si>
  <si>
    <t xml:space="preserve">        2  MPPT LITHIUM GENASUN</t>
  </si>
  <si>
    <t xml:space="preserve">        DIV-CRISTEC - SEEL008864 - protection différentielle de quai</t>
  </si>
  <si>
    <t xml:space="preserve">        DIV-CRISTEC - SEEL008864 - shore power differential protection</t>
  </si>
  <si>
    <t>Gréement</t>
  </si>
  <si>
    <t xml:space="preserve">Sails &amp; Rigging</t>
  </si>
  <si>
    <t>Segel</t>
  </si>
  <si>
    <t xml:space="preserve">Suivant devis onglet "Voiles"</t>
  </si>
  <si>
    <t xml:space="preserve">According quote "voiles" tab</t>
  </si>
  <si>
    <t xml:space="preserve">Nach Zitat Registerkarte "Voiles"</t>
  </si>
  <si>
    <t xml:space="preserve">Hale bas rigide</t>
  </si>
  <si>
    <t xml:space="preserve">Rigid vang </t>
  </si>
  <si>
    <t xml:space="preserve">Starrer Baumniederholer</t>
  </si>
  <si>
    <t xml:space="preserve">Rail de génois 110% posés avec retour cockpit</t>
  </si>
  <si>
    <t xml:space="preserve">110% genoa track with laid back cockpit </t>
  </si>
  <si>
    <t xml:space="preserve">Genuaschienen für 110% Genua  vom Cockpit bedienbar</t>
  </si>
  <si>
    <t xml:space="preserve">Windex en tête de mat</t>
  </si>
  <si>
    <t xml:space="preserve">Windex in mast head</t>
  </si>
  <si>
    <t xml:space="preserve">Windex im Masttopp</t>
  </si>
  <si>
    <t xml:space="preserve">Bout dehors carbone intégré</t>
  </si>
  <si>
    <t xml:space="preserve">Carbon retractable bowsprit</t>
  </si>
  <si>
    <t xml:space="preserve">Delphinière avec davier</t>
  </si>
  <si>
    <t xml:space="preserve">Overhang stemhead with anchor roller</t>
  </si>
  <si>
    <t xml:space="preserve">Kanzel mit Ankerrolle</t>
  </si>
  <si>
    <t xml:space="preserve">Chariots de GV MDS SELDEN</t>
  </si>
  <si>
    <t xml:space="preserve">SELDEN MDS cars</t>
  </si>
  <si>
    <t xml:space="preserve">Mat carbone SELDEN avec bôme alu (sur devis)</t>
  </si>
  <si>
    <t xml:space="preserve">SELDEN carbon mast with aluminium boom</t>
  </si>
  <si>
    <t xml:space="preserve">Tangon carbone SELDEN </t>
  </si>
  <si>
    <t xml:space="preserve">SELDEN carbon tangon</t>
  </si>
  <si>
    <t xml:space="preserve">Facnor Flat deck ( à sangle )</t>
  </si>
  <si>
    <t xml:space="preserve">Facnor Flat deck (with a webbing)</t>
  </si>
  <si>
    <t xml:space="preserve">Facnor Flat deck (mit Gurtband)</t>
  </si>
  <si>
    <t xml:space="preserve">Facnor FX 1500 (Emmagasineur genaker)</t>
  </si>
  <si>
    <r>
      <t xml:space="preserve">Genaker furler Facnor FX2500 (with furling </t>
    </r>
    <r>
      <rPr>
        <sz val="11"/>
        <color indexed="2"/>
        <rFont val="Arial"/>
      </rPr>
      <t>rope</t>
    </r>
    <r>
      <rPr>
        <sz val="11"/>
        <rFont val="Arial"/>
      </rPr>
      <t>)</t>
    </r>
  </si>
  <si>
    <t xml:space="preserve">Gennaker Roller Facnor FX2500 mit Reffleine</t>
  </si>
  <si>
    <t xml:space="preserve">Facnor FX 2500 (Emmagasineur genaker)</t>
  </si>
  <si>
    <t xml:space="preserve">Voiles Incidences</t>
  </si>
  <si>
    <t>D1</t>
  </si>
  <si>
    <t xml:space="preserve">Grand voile Classique / 28,50 m² - 2 Ris auto</t>
  </si>
  <si>
    <t xml:space="preserve">Classic mainssail / 28,5 m2 - 2 auto reef</t>
  </si>
  <si>
    <t xml:space="preserve">Grand voile lattée / 28,50 m² - 2 Ris auto</t>
  </si>
  <si>
    <t xml:space="preserve">Fulbatten mainsail / 28,5 m2 - 2 auto reef</t>
  </si>
  <si>
    <t xml:space="preserve">Grand voile lattée à corne / 30 m² - 2 Ris auto</t>
  </si>
  <si>
    <t xml:space="preserve">Horn fulbatten mainsail / 30 m2 - 2 auto reef</t>
  </si>
  <si>
    <t xml:space="preserve">3 ième ris</t>
  </si>
  <si>
    <t xml:space="preserve">3rd reef</t>
  </si>
  <si>
    <t xml:space="preserve">Solent 110 %  23.60 m²</t>
  </si>
  <si>
    <t xml:space="preserve">Genoa 110 % 23,60 m2</t>
  </si>
  <si>
    <t xml:space="preserve">Foc autovireur / 17 m² - bande AV</t>
  </si>
  <si>
    <t xml:space="preserve">Self tacking jib / 17 m2 with AV protection</t>
  </si>
  <si>
    <t xml:space="preserve">Tourmentin / 5.00 m²</t>
  </si>
  <si>
    <t xml:space="preserve">Storm jib / 5,00 m2</t>
  </si>
  <si>
    <t>D2</t>
  </si>
  <si>
    <t>Portant</t>
  </si>
  <si>
    <t>Downwind</t>
  </si>
  <si>
    <t xml:space="preserve">Spi assymétrique / 78.00 m² - A2</t>
  </si>
  <si>
    <t xml:space="preserve">Assymetrical spinaker / 78,00 m2 - A2</t>
  </si>
  <si>
    <t xml:space="preserve">Spi  symétrique / 78.00 m² - S2</t>
  </si>
  <si>
    <t xml:space="preserve">Symetrical spinaker / 78,00 m2 - S2</t>
  </si>
  <si>
    <t xml:space="preserve">Code 0 / 36 m2</t>
  </si>
  <si>
    <t xml:space="preserve">Gennaker/ 41.00 m²</t>
  </si>
  <si>
    <t>Divers</t>
  </si>
  <si>
    <t>Miscellaneous</t>
  </si>
  <si>
    <t xml:space="preserve">Chaussette de Génois</t>
  </si>
  <si>
    <t xml:space="preserve">Genoa sleeve</t>
  </si>
  <si>
    <t>Lazy-bag</t>
  </si>
  <si>
    <t xml:space="preserve">Chaussette à spi</t>
  </si>
  <si>
    <t xml:space="preserve">Spinaker sleeve</t>
  </si>
  <si>
    <t xml:space="preserve">Electronique B&amp;G</t>
  </si>
  <si>
    <t xml:space="preserve">B&amp;G Electronics</t>
  </si>
  <si>
    <t xml:space="preserve">Centrale TRITON 2</t>
  </si>
  <si>
    <t xml:space="preserve">TRITON 2 Pack</t>
  </si>
  <si>
    <t xml:space="preserve">Pack loch/sondeur/vent 1 afficheur</t>
  </si>
  <si>
    <t xml:space="preserve">Speed/depht/wind pack, 1 display</t>
  </si>
  <si>
    <t xml:space="preserve">2 afficheurs supplémentaires</t>
  </si>
  <si>
    <t xml:space="preserve">2 more displays</t>
  </si>
  <si>
    <t xml:space="preserve">1 afficheur supplémentaire</t>
  </si>
  <si>
    <t xml:space="preserve">1 more display</t>
  </si>
  <si>
    <t xml:space="preserve">Pilote TRITON </t>
  </si>
  <si>
    <t xml:space="preserve">TRITON  2 pilot system</t>
  </si>
  <si>
    <t xml:space="preserve">KIT NAC2 Calculateur NAC2 + Compas précision 7 + rudder FD</t>
  </si>
  <si>
    <t xml:space="preserve">KIT NAC2 + Precision 7 </t>
  </si>
  <si>
    <t xml:space="preserve">Vérin linéaire mécanique JEFA</t>
  </si>
  <si>
    <t xml:space="preserve">JEFA electrical ram</t>
  </si>
  <si>
    <t xml:space="preserve">Télécommande filaire pilote</t>
  </si>
  <si>
    <t xml:space="preserve">Pilot keypad</t>
  </si>
  <si>
    <t xml:space="preserve">Télécommande sans fil pilote</t>
  </si>
  <si>
    <t xml:space="preserve">Wireless pilot keypad</t>
  </si>
  <si>
    <t xml:space="preserve">GPS Traceur</t>
  </si>
  <si>
    <t xml:space="preserve">GPS Chartplotter</t>
  </si>
  <si>
    <t xml:space="preserve">Vulcan 7 (incl Wifi + radar)</t>
  </si>
  <si>
    <t xml:space="preserve">Vulcan 9 (incl Wifi + radar)</t>
  </si>
  <si>
    <t xml:space="preserve">Carte europe Navionics Gold (N-GOLD_46XG)</t>
  </si>
  <si>
    <t xml:space="preserve">Europe map Navionics Gold (N-GOLD_46XG)</t>
  </si>
  <si>
    <t xml:space="preserve">Antenne GPS 10 Hz</t>
  </si>
  <si>
    <t xml:space="preserve">GPS Antenna 10 Hz</t>
  </si>
  <si>
    <t>Radar</t>
  </si>
  <si>
    <t xml:space="preserve">Broadband 3G radar </t>
  </si>
  <si>
    <t xml:space="preserve">Broadband 4G radar </t>
  </si>
  <si>
    <t xml:space="preserve">AIS classe B (integre antenne GPS - NMEA2000)</t>
  </si>
  <si>
    <t xml:space="preserve">AIS classe B (wih GPS antenna - NMEA2000)</t>
  </si>
  <si>
    <t xml:space="preserve">AIS TR-210 Advansea</t>
  </si>
  <si>
    <t xml:space="preserve">Splitter Advansea</t>
  </si>
  <si>
    <t>Accessoires</t>
  </si>
  <si>
    <t>Accessories</t>
  </si>
  <si>
    <t xml:space="preserve">cable microc-microc 5 m</t>
  </si>
  <si>
    <t xml:space="preserve">cable microc-microc 2 m</t>
  </si>
  <si>
    <t xml:space="preserve">Connecteur T Micro C</t>
  </si>
  <si>
    <t xml:space="preserve">T Micro C connector</t>
  </si>
  <si>
    <t>Communications</t>
  </si>
  <si>
    <t xml:space="preserve">VHF V60 DSC AIS/GPS</t>
  </si>
  <si>
    <t xml:space="preserve">VHF V20 DSC/GPS</t>
  </si>
  <si>
    <t xml:space="preserve">cable VHF1720 30 m</t>
  </si>
  <si>
    <t xml:space="preserve">VHF1720 cable 30 m</t>
  </si>
  <si>
    <t xml:space="preserve">Antenne fouet 1720</t>
  </si>
  <si>
    <t xml:space="preserve">VHF Antena1720</t>
  </si>
  <si>
    <t xml:space="preserve">Hifi Fusion</t>
  </si>
  <si>
    <t xml:space="preserve">RA70 N - 2 zones /  4 sorties HP  AM/FM/Aux/Ipod/Iphone/USB/Bluetooth/NMEA2000</t>
  </si>
  <si>
    <t xml:space="preserve">RA70 N - 2 zones /  4 HP  AM/FM/Aux/Ipod/Iphone/USB/Bluetooth/NMEA2000</t>
  </si>
  <si>
    <t xml:space="preserve">Commande déportée + rallonge 6 m</t>
  </si>
  <si>
    <t xml:space="preserve">Remote with cable (6m)</t>
  </si>
  <si>
    <t xml:space="preserve">2 HP 2voies IP65 avec grille démontable</t>
  </si>
  <si>
    <t xml:space="preserve">Cordon NMEA 2000</t>
  </si>
  <si>
    <t>Pose</t>
  </si>
  <si>
    <t>Setting</t>
  </si>
  <si>
    <t>Confort</t>
  </si>
  <si>
    <t>Comfort</t>
  </si>
  <si>
    <t>Komfort</t>
  </si>
  <si>
    <t xml:space="preserve">Assises de cockpit en teck</t>
  </si>
  <si>
    <t xml:space="preserve">Teak cockpit seats</t>
  </si>
  <si>
    <t xml:space="preserve">Teak Cockpitsitze</t>
  </si>
  <si>
    <t xml:space="preserve">Table de cockpit </t>
  </si>
  <si>
    <t xml:space="preserve">Cockpit table</t>
  </si>
  <si>
    <t>Cockpittisch</t>
  </si>
  <si>
    <t xml:space="preserve">Capote de descente montée sur arceaux</t>
  </si>
  <si>
    <t xml:space="preserve">Sprayhood with hand-integrated in stainless steel</t>
  </si>
  <si>
    <t xml:space="preserve">Sprayhood, Edelstahl</t>
  </si>
  <si>
    <t xml:space="preserve">Extension de capote sur le cockpit</t>
  </si>
  <si>
    <t xml:space="preserve">Sprayhood extension over cockpit</t>
  </si>
  <si>
    <t xml:space="preserve">2 hublots de coque au niveau du carré</t>
  </si>
  <si>
    <t xml:space="preserve">2 hatchs on the hull</t>
  </si>
  <si>
    <t xml:space="preserve">2 Rumpfbullaugen</t>
  </si>
  <si>
    <t xml:space="preserve">Hublot ouvrant supplémentaire dans cabine arrière</t>
  </si>
  <si>
    <t xml:space="preserve">Additional hatch in the aft cabin</t>
  </si>
  <si>
    <t xml:space="preserve">Zusätzliche Luke in der hinteren Kabine</t>
  </si>
  <si>
    <t xml:space="preserve">Glacière 12V Coolmatic (compresseur)</t>
  </si>
  <si>
    <t xml:space="preserve">Refrigerator compressor</t>
  </si>
  <si>
    <t xml:space="preserve">Kühlaggregat (Kompressor)</t>
  </si>
  <si>
    <t xml:space="preserve">Chauffage Webasto 2000 ST (SDB + carré)</t>
  </si>
  <si>
    <t xml:space="preserve">Webasto 2000 ST air Heater, 2 outlets (Toilets &amp; Saloon)</t>
  </si>
  <si>
    <t xml:space="preserve">Ballon eau chaude 20 l + douchette cuisine et salle de bain</t>
  </si>
  <si>
    <t xml:space="preserve">Water heater, 20 l tank, supplying kitchen and shower</t>
  </si>
  <si>
    <t xml:space="preserve">Warmwasser Heizung, 20 l Tank, Küche und Dusche</t>
  </si>
  <si>
    <t xml:space="preserve">Guindeau 700W 12V  Ø8mm sans poupée avec cde ss fil</t>
  </si>
  <si>
    <t xml:space="preserve">Windlass 700W with wireless remote</t>
  </si>
  <si>
    <t xml:space="preserve">Echelle de bain posée sur le tableau</t>
  </si>
  <si>
    <t xml:space="preserve">Bathing ladder </t>
  </si>
  <si>
    <t>Badeleiter</t>
  </si>
  <si>
    <t xml:space="preserve">Plateforme arrière rabattable</t>
  </si>
  <si>
    <t xml:space="preserve">Folding rear platform</t>
  </si>
  <si>
    <t xml:space="preserve">folding rear platform</t>
  </si>
  <si>
    <t xml:space="preserve">Teck sur plateforme arrière rabattable</t>
  </si>
  <si>
    <t xml:space="preserve">Teck on folding rear platform</t>
  </si>
  <si>
    <t xml:space="preserve">Portes de coupée latérales</t>
  </si>
  <si>
    <t xml:space="preserve">Side access on board</t>
  </si>
  <si>
    <t xml:space="preserve">Douchette de pont</t>
  </si>
  <si>
    <t xml:space="preserve">Deck shower</t>
  </si>
  <si>
    <t xml:space="preserve">Dusche an Deck</t>
  </si>
  <si>
    <t xml:space="preserve">Cuve à eau noire</t>
  </si>
  <si>
    <t xml:space="preserve">Black water tank</t>
  </si>
  <si>
    <t>Schwarzwassertank</t>
  </si>
  <si>
    <t xml:space="preserve">Sécurité: Pack règlementaire supérieur à 6 miles  (et inférieur à 60 milles)</t>
  </si>
  <si>
    <t xml:space="preserve">Safety Pack according to regulations more than 6 miles</t>
  </si>
  <si>
    <t xml:space="preserve">Safety Pack gemäß Vorschrift &gt; 6 Meilen</t>
  </si>
  <si>
    <t xml:space="preserve"> </t>
  </si>
  <si>
    <t xml:space="preserve">Amarrage: 4 défenses plates, 5 aussières ( 40ml).</t>
  </si>
  <si>
    <r>
      <t xml:space="preserve">Mooring 4 flat fenders, 5 mooring lines (</t>
    </r>
    <r>
      <rPr>
        <sz val="11"/>
        <color indexed="2"/>
        <rFont val="Arial"/>
      </rPr>
      <t>40m</t>
    </r>
    <r>
      <rPr>
        <sz val="11"/>
        <rFont val="Arial"/>
      </rPr>
      <t>)</t>
    </r>
  </si>
  <si>
    <t xml:space="preserve">Festmachen: 4 Flachfender, 5 Festmacherleinen (40m)</t>
  </si>
  <si>
    <t xml:space="preserve">Annexe BOMBARD AX2 Aéro - 2,40m</t>
  </si>
  <si>
    <t xml:space="preserve">BOMBARD AX2 Aero Tender 2.40 m HP floor</t>
  </si>
  <si>
    <t xml:space="preserve">BOMBARD AX2 Aero Beiboot 2.40 m HP boden</t>
  </si>
  <si>
    <t xml:space="preserve">Coque couleur (adhésif)</t>
  </si>
  <si>
    <t xml:space="preserve">Hull color (adhesive)</t>
  </si>
  <si>
    <t xml:space="preserve">Rumpf farbig (adhesiv)</t>
  </si>
  <si>
    <t>Services</t>
  </si>
  <si>
    <t xml:space="preserve">Préparation Carène au cuivre</t>
  </si>
  <si>
    <t xml:space="preserve">Copper underwater hull (COPPERCOAT)</t>
  </si>
  <si>
    <t xml:space="preserve">Unterwasserschiff: (Coppercoat / Manta)</t>
  </si>
  <si>
    <t xml:space="preserve">Mise à l'eau &amp; mâtage (à Concarneau)</t>
  </si>
  <si>
    <t xml:space="preserve">Launching &amp; masting (in Trégunc)</t>
  </si>
  <si>
    <t xml:space="preserve">Einwassern &amp; Mast stellen (in Trégunc)</t>
  </si>
  <si>
    <t xml:space="preserve">Béquilles télescopiques </t>
  </si>
  <si>
    <t xml:space="preserve">Telescopic legs</t>
  </si>
  <si>
    <t xml:space="preserve">Teleskopstützen zum Trockenfallen</t>
  </si>
  <si>
    <t xml:space="preserve">Frais d'immatriculation (hors cout francisation)</t>
  </si>
  <si>
    <t xml:space="preserve">Registration fees</t>
  </si>
  <si>
    <t>Anmeldegebühren</t>
  </si>
  <si>
    <t xml:space="preserve">Total des options retenues (Toutes taxes comprises)</t>
  </si>
  <si>
    <t xml:space="preserve">Total for options selected</t>
  </si>
  <si>
    <t xml:space="preserve">Gesamt Optionen</t>
  </si>
  <si>
    <t xml:space="preserve">Montant total du devis (Toutes taxes comprises)</t>
  </si>
  <si>
    <t xml:space="preserve">Total amount of the estimate with VAT</t>
  </si>
  <si>
    <t xml:space="preserve">Gesamt, einschl. französischer Steuer</t>
  </si>
  <si>
    <t xml:space="preserve">dont TVA  (20 %)</t>
  </si>
  <si>
    <t xml:space="preserve">VAT (20 %)</t>
  </si>
  <si>
    <t xml:space="preserve">Abzügl. Französischer Steuer (20 %)</t>
  </si>
  <si>
    <t xml:space="preserve">Montant total du devis (Hors taxes)</t>
  </si>
  <si>
    <t xml:space="preserve">Total amount of the estimate (without VAT)</t>
  </si>
  <si>
    <t xml:space="preserve">Gesamt ohne MwSt</t>
  </si>
  <si>
    <t xml:space="preserve">Devis valable 1 mois à compter de la date mentionnée</t>
  </si>
  <si>
    <t xml:space="preserve">Estimate valid for 1 month from the date mentioned</t>
  </si>
  <si>
    <t xml:space="preserve">Voranschlag gültig für 1 Monat ab dem genannten Datum</t>
  </si>
  <si>
    <t xml:space="preserve">Monsieur ou Madame :</t>
  </si>
  <si>
    <t xml:space="preserve">Mister / Mss:</t>
  </si>
  <si>
    <t>Herr/Frau:</t>
  </si>
  <si>
    <t xml:space="preserve">Adresse : </t>
  </si>
  <si>
    <t xml:space="preserve">Address :</t>
  </si>
  <si>
    <t>Adresse:</t>
  </si>
  <si>
    <t xml:space="preserve">Tel : </t>
  </si>
  <si>
    <t xml:space="preserve">Phone N° :</t>
  </si>
  <si>
    <t>Telephon-Nr:</t>
  </si>
  <si>
    <t xml:space="preserve">Email : </t>
  </si>
  <si>
    <t xml:space="preserve">Mail : </t>
  </si>
  <si>
    <t xml:space="preserve">Mail: </t>
  </si>
  <si>
    <t xml:space="preserve">Votre bateau :</t>
  </si>
  <si>
    <t xml:space="preserve">Your sailboat :</t>
  </si>
  <si>
    <t xml:space="preserve">dein Boot :</t>
  </si>
  <si>
    <t xml:space="preserve">Port d'attache :</t>
  </si>
  <si>
    <t xml:space="preserve">Harbour :</t>
  </si>
  <si>
    <t xml:space="preserve">Heimathafen :</t>
  </si>
  <si>
    <t xml:space="preserve">Équipements optionnels ( pose comprise)</t>
  </si>
  <si>
    <t xml:space="preserve">Optional equipment ( mounting included)</t>
  </si>
  <si>
    <t xml:space="preserve">Optionen (einschl. Einbau)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</si>
</sst>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_-* #,##0.00\ &quot;€&quot;_-;\-* #,##0.00\ &quot;€&quot;_-;_-* &quot;-&quot;??\ &quot;€&quot;_-;_-@_-"/>
    <numFmt numFmtId="165" formatCode="#,##0.00\ &quot;€&quot;;[Red]\-#,##0.00\ &quot;€&quot;"/>
  </numFmts>
  <fonts count="16">
    <font>
      <sz val="10.000000"/>
      <color theme="1"/>
      <name val="Arial"/>
    </font>
    <font>
      <sz val="10.000000"/>
      <name val="Arial"/>
    </font>
    <font>
      <b/>
      <sz val="10.000000"/>
      <name val="Arial"/>
    </font>
    <font>
      <b/>
      <sz val="18.000000"/>
      <name val="Arial"/>
    </font>
    <font>
      <b/>
      <sz val="20.000000"/>
      <name val="Arial"/>
    </font>
    <font>
      <sz val="11.000000"/>
      <name val="Arial"/>
    </font>
    <font>
      <b/>
      <sz val="11.000000"/>
      <name val="Arial"/>
    </font>
    <font>
      <sz val="11.000000"/>
      <color theme="4" tint="-0.249977111117893"/>
      <name val="Arial"/>
    </font>
    <font>
      <b/>
      <sz val="11.000000"/>
      <color theme="4" tint="-0.249977111117893"/>
      <name val="Arial"/>
    </font>
    <font>
      <b/>
      <sz val="8.000000"/>
      <color indexed="23"/>
      <name val="Berlin Sans FB"/>
    </font>
    <font>
      <sz val="8.000000"/>
      <name val="Arial"/>
    </font>
    <font>
      <b/>
      <sz val="11.000000"/>
      <color theme="1"/>
      <name val="Calibri"/>
      <scheme val="minor"/>
    </font>
    <font>
      <b/>
      <sz val="10.000000"/>
      <color indexed="2"/>
      <name val="Arial"/>
    </font>
    <font>
      <sz val="10.000000"/>
      <color indexed="2"/>
      <name val="Arial"/>
    </font>
    <font>
      <sz val="11.000000"/>
      <color indexed="2"/>
      <name val="Arial"/>
    </font>
    <font>
      <b/>
      <i/>
      <sz val="11.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C000"/>
      </patternFill>
    </fill>
    <fill>
      <patternFill patternType="solid">
        <fgColor rgb="FF00B050"/>
      </patternFill>
    </fill>
    <fill>
      <patternFill patternType="solid">
        <fgColor theme="3" tint="0.79998168889431442"/>
      </patternFill>
    </fill>
    <fill>
      <patternFill patternType="solid">
        <fgColor theme="0" tint="-0.14999847407452621"/>
      </patternFill>
    </fill>
    <fill>
      <patternFill patternType="solid">
        <fgColor indexed="5"/>
      </patternFill>
    </fill>
    <fill>
      <patternFill patternType="solid">
        <fgColor indexed="27"/>
      </patternFill>
    </fill>
    <fill>
      <patternFill patternType="solid">
        <fgColor indexed="52"/>
      </patternFill>
    </fill>
    <fill>
      <patternFill patternType="solid">
        <fgColor theme="0" tint="-0.249977111117893"/>
      </patternFill>
    </fill>
  </fills>
  <borders count="32">
    <border>
      <left style="none"/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none"/>
      <right style="medium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none"/>
      <right style="medium">
        <color theme="1"/>
      </right>
      <top style="none"/>
      <bottom style="none"/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theme="1"/>
      </bottom>
      <diagonal style="none"/>
    </border>
    <border>
      <left style="none"/>
      <right style="medium">
        <color theme="1"/>
      </right>
      <top style="none"/>
      <bottom style="medium">
        <color theme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</borders>
  <cellStyleXfs count="7">
    <xf fontId="0" fillId="0" borderId="0" numFmtId="0" applyNumberFormat="1" applyFont="1" applyFill="1" applyBorder="1"/>
    <xf fontId="1" fillId="0" borderId="0" numFmtId="164" applyNumberFormat="1" applyFont="0" applyFill="0" applyBorder="0" applyProtection="0"/>
    <xf fontId="1" fillId="0" borderId="0" numFmtId="164" applyNumberFormat="1" applyFont="0" applyFill="0" applyBorder="0" applyProtection="0"/>
    <xf fontId="1" fillId="0" borderId="0" numFmtId="164" applyNumberFormat="1" applyFont="0" applyFill="0" applyBorder="0" applyProtection="0"/>
    <xf fontId="1" fillId="0" borderId="0" numFmtId="0" applyNumberFormat="1" applyFont="1" applyFill="1" applyBorder="1"/>
    <xf fontId="1" fillId="0" borderId="0" numFmtId="9" applyNumberFormat="1" applyFont="0" applyFill="0" applyBorder="0" applyProtection="0"/>
    <xf fontId="1" fillId="0" borderId="0" numFmtId="0" applyNumberFormat="1" applyFont="1" applyFill="1" applyBorder="1"/>
  </cellStyleXfs>
  <cellXfs count="143">
    <xf fontId="0" fillId="0" borderId="0" numFmtId="0" xfId="0"/>
    <xf fontId="0" fillId="0" borderId="0" numFmtId="0" xfId="0" applyAlignment="1">
      <alignment horizontal="right"/>
    </xf>
    <xf fontId="2" fillId="0" borderId="0" numFmtId="0" xfId="0" applyFont="1" applyAlignment="1">
      <alignment horizontal="center"/>
    </xf>
    <xf fontId="0" fillId="0" borderId="1" numFmtId="0" xfId="0" applyBorder="1"/>
    <xf fontId="0" fillId="0" borderId="2" numFmtId="0" xfId="0" applyBorder="1"/>
    <xf fontId="0" fillId="0" borderId="2" numFmtId="0" xfId="0" applyBorder="1" applyAlignment="1">
      <alignment horizontal="right"/>
    </xf>
    <xf fontId="2" fillId="0" borderId="2" numFmtId="0" xfId="0" applyFont="1" applyBorder="1" applyAlignment="1">
      <alignment horizontal="center"/>
    </xf>
    <xf fontId="0" fillId="0" borderId="3" numFmtId="0" xfId="0" applyBorder="1"/>
    <xf fontId="0" fillId="0" borderId="4" numFmtId="0" xfId="0" applyBorder="1"/>
    <xf fontId="0" fillId="0" borderId="0" numFmtId="0" xfId="0" applyAlignment="1">
      <alignment horizontal="left"/>
    </xf>
    <xf fontId="0" fillId="0" borderId="0" numFmtId="0" xfId="0"/>
    <xf fontId="3" fillId="0" borderId="0" numFmtId="0" xfId="0" applyFont="1" applyAlignment="1">
      <alignment horizontal="center" vertical="center"/>
    </xf>
    <xf fontId="3" fillId="0" borderId="0" numFmtId="0" xfId="0" applyFont="1" applyAlignment="1">
      <alignment horizontal="right" vertical="center"/>
    </xf>
    <xf fontId="0" fillId="0" borderId="5" numFmtId="0" xfId="0" applyBorder="1"/>
    <xf fontId="2" fillId="0" borderId="0" numFmtId="0" xfId="0" applyFont="1" applyAlignment="1">
      <alignment horizontal="center" vertical="center"/>
    </xf>
    <xf fontId="0" fillId="0" borderId="0" numFmtId="0" xfId="0" applyAlignment="1">
      <alignment horizontal="center"/>
    </xf>
    <xf fontId="2" fillId="0" borderId="0" numFmtId="0" xfId="0" applyFont="1" applyAlignment="1">
      <alignment horizontal="right" vertical="center"/>
    </xf>
    <xf fontId="0" fillId="2" borderId="6" numFmtId="0" xfId="0" applyFill="1" applyBorder="1" applyAlignment="1">
      <alignment horizontal="center"/>
    </xf>
    <xf fontId="0" fillId="2" borderId="6" numFmtId="0" xfId="0" applyFill="1" applyBorder="1" applyAlignment="1">
      <alignment horizontal="center" vertical="center"/>
    </xf>
    <xf fontId="0" fillId="0" borderId="4" numFmtId="0" xfId="0" applyBorder="1" applyAlignment="1">
      <alignment horizontal="center"/>
    </xf>
    <xf fontId="1" fillId="0" borderId="7" numFmtId="0" xfId="0" applyFont="1" applyBorder="1" applyAlignment="1">
      <alignment horizontal="center"/>
    </xf>
    <xf fontId="1" fillId="0" borderId="8" numFmtId="0" xfId="0" applyFont="1" applyBorder="1" applyAlignment="1">
      <alignment horizontal="center"/>
    </xf>
    <xf fontId="1" fillId="0" borderId="9" numFmtId="15" xfId="0" applyNumberFormat="1" applyFont="1" applyBorder="1" applyAlignment="1">
      <alignment horizontal="center"/>
    </xf>
    <xf fontId="0" fillId="0" borderId="10" numFmtId="15" xfId="0" applyNumberFormat="1" applyBorder="1" applyAlignment="1">
      <alignment horizontal="center"/>
    </xf>
    <xf fontId="1" fillId="2" borderId="6" numFmtId="0" xfId="0" applyFont="1" applyFill="1" applyBorder="1" applyAlignment="1">
      <alignment horizontal="center"/>
    </xf>
    <xf fontId="4" fillId="2" borderId="6" numFmtId="0" xfId="0" applyFont="1" applyFill="1" applyBorder="1" applyAlignment="1">
      <alignment horizontal="center" vertical="center"/>
    </xf>
    <xf fontId="1" fillId="0" borderId="11" numFmtId="0" xfId="0" applyFont="1" applyBorder="1" applyAlignment="1">
      <alignment horizontal="center"/>
    </xf>
    <xf fontId="2" fillId="0" borderId="0" numFmtId="0" xfId="0" applyFont="1"/>
    <xf fontId="2" fillId="0" borderId="0" numFmtId="0" xfId="0" applyFont="1" applyAlignment="1">
      <alignment horizontal="right"/>
    </xf>
    <xf fontId="4" fillId="0" borderId="0" numFmtId="0" xfId="0" applyFont="1" applyAlignment="1">
      <alignment horizontal="center" vertical="center"/>
    </xf>
    <xf fontId="5" fillId="0" borderId="0" numFmtId="0" xfId="0" applyFont="1"/>
    <xf fontId="5" fillId="0" borderId="4" numFmtId="0" xfId="0" applyFont="1" applyBorder="1"/>
    <xf fontId="6" fillId="2" borderId="1" numFmtId="0" xfId="0" applyFont="1" applyFill="1" applyBorder="1" applyAlignment="1">
      <alignment horizontal="center" vertical="center"/>
    </xf>
    <xf fontId="6" fillId="2" borderId="2" numFmtId="0" xfId="0" applyFont="1" applyFill="1" applyBorder="1" applyAlignment="1">
      <alignment horizontal="center" vertical="center"/>
    </xf>
    <xf fontId="6" fillId="2" borderId="3" numFmtId="0" xfId="0" applyFont="1" applyFill="1" applyBorder="1" applyAlignment="1">
      <alignment horizontal="center" vertical="center"/>
    </xf>
    <xf fontId="5" fillId="0" borderId="5" numFmtId="0" xfId="0" applyFont="1" applyBorder="1"/>
    <xf fontId="6" fillId="2" borderId="12" numFmtId="0" xfId="0" applyFont="1" applyFill="1" applyBorder="1" applyAlignment="1">
      <alignment horizontal="center" vertical="center"/>
    </xf>
    <xf fontId="6" fillId="2" borderId="13" numFmtId="0" xfId="0" applyFont="1" applyFill="1" applyBorder="1" applyAlignment="1">
      <alignment horizontal="center" vertical="center"/>
    </xf>
    <xf fontId="6" fillId="2" borderId="14" numFmtId="0" xfId="0" applyFont="1" applyFill="1" applyBorder="1" applyAlignment="1">
      <alignment horizontal="center" vertical="center"/>
    </xf>
    <xf fontId="6" fillId="3" borderId="1" numFmtId="0" xfId="0" applyFont="1" applyFill="1" applyBorder="1" applyAlignment="1">
      <alignment horizontal="center" vertical="center"/>
    </xf>
    <xf fontId="6" fillId="3" borderId="2" numFmtId="0" xfId="0" applyFont="1" applyFill="1" applyBorder="1" applyAlignment="1">
      <alignment horizontal="center" vertical="center"/>
    </xf>
    <xf fontId="6" fillId="3" borderId="3" numFmtId="0" xfId="0" applyFont="1" applyFill="1" applyBorder="1" applyAlignment="1">
      <alignment horizontal="center" vertical="center"/>
    </xf>
    <xf fontId="5" fillId="0" borderId="0" numFmtId="165" xfId="0" applyNumberFormat="1" applyFont="1"/>
    <xf fontId="6" fillId="3" borderId="12" numFmtId="0" xfId="0" applyFont="1" applyFill="1" applyBorder="1" applyAlignment="1">
      <alignment horizontal="center" vertical="center"/>
    </xf>
    <xf fontId="6" fillId="3" borderId="13" numFmtId="0" xfId="0" applyFont="1" applyFill="1" applyBorder="1" applyAlignment="1">
      <alignment horizontal="center" vertical="center"/>
    </xf>
    <xf fontId="6" fillId="3" borderId="14" numFmtId="0" xfId="0" applyFont="1" applyFill="1" applyBorder="1" applyAlignment="1">
      <alignment horizontal="center" vertical="center"/>
    </xf>
    <xf fontId="6" fillId="4" borderId="1" numFmtId="0" xfId="0" applyFont="1" applyFill="1" applyBorder="1" applyAlignment="1">
      <alignment horizontal="left" vertical="center"/>
    </xf>
    <xf fontId="6" fillId="4" borderId="2" numFmtId="0" xfId="0" applyFont="1" applyFill="1" applyBorder="1" applyAlignment="1">
      <alignment horizontal="left" vertical="center"/>
    </xf>
    <xf fontId="6" fillId="4" borderId="2" numFmtId="0" xfId="0" applyFont="1" applyFill="1" applyBorder="1" applyAlignment="1">
      <alignment horizontal="right" vertical="center"/>
    </xf>
    <xf fontId="6" fillId="4" borderId="2" numFmtId="0" xfId="0" applyFont="1" applyFill="1" applyBorder="1" applyAlignment="1">
      <alignment vertical="center"/>
    </xf>
    <xf fontId="6" fillId="4" borderId="3" numFmtId="0" xfId="0" applyFont="1" applyFill="1" applyBorder="1" applyAlignment="1">
      <alignment vertical="center"/>
    </xf>
    <xf fontId="6" fillId="0" borderId="4" numFmtId="0" xfId="0" applyFont="1" applyBorder="1" applyAlignment="1">
      <alignment vertical="center"/>
    </xf>
    <xf fontId="7" fillId="0" borderId="0" numFmtId="0" xfId="0" applyFont="1"/>
    <xf fontId="5" fillId="0" borderId="0" numFmtId="0" xfId="0" applyFont="1" applyAlignment="1">
      <alignment horizontal="right"/>
    </xf>
    <xf fontId="5" fillId="0" borderId="0" numFmtId="164" xfId="1" applyNumberFormat="1" applyFont="1"/>
    <xf fontId="6" fillId="0" borderId="11" numFmtId="0" xfId="0" applyFont="1" applyBorder="1" applyAlignment="1">
      <alignment horizontal="center"/>
    </xf>
    <xf fontId="5" fillId="0" borderId="5" numFmtId="164" xfId="1" applyNumberFormat="1" applyFont="1" applyBorder="1"/>
    <xf fontId="6" fillId="0" borderId="15" numFmtId="0" xfId="0" applyFont="1" applyBorder="1" applyAlignment="1">
      <alignment horizontal="center"/>
    </xf>
    <xf fontId="6" fillId="0" borderId="16" numFmtId="0" xfId="0" applyFont="1" applyBorder="1" applyAlignment="1">
      <alignment vertical="center"/>
    </xf>
    <xf fontId="7" fillId="0" borderId="17" numFmtId="0" xfId="0" applyFont="1" applyBorder="1"/>
    <xf fontId="0" fillId="0" borderId="17" numFmtId="0" xfId="0" applyBorder="1"/>
    <xf fontId="0" fillId="0" borderId="17" numFmtId="0" xfId="0" applyBorder="1" applyAlignment="1">
      <alignment horizontal="right"/>
    </xf>
    <xf fontId="5" fillId="0" borderId="17" numFmtId="164" xfId="1" applyNumberFormat="1" applyFont="1" applyBorder="1"/>
    <xf fontId="6" fillId="0" borderId="17" numFmtId="0" xfId="0" applyFont="1" applyBorder="1" applyAlignment="1">
      <alignment horizontal="center"/>
    </xf>
    <xf fontId="5" fillId="0" borderId="18" numFmtId="164" xfId="1" applyNumberFormat="1" applyFont="1" applyBorder="1"/>
    <xf fontId="6" fillId="0" borderId="19" numFmtId="0" xfId="0" applyFont="1" applyBorder="1" applyAlignment="1">
      <alignment vertical="center"/>
    </xf>
    <xf fontId="6" fillId="0" borderId="0" numFmtId="0" xfId="0" applyFont="1" applyAlignment="1">
      <alignment horizontal="center"/>
    </xf>
    <xf fontId="5" fillId="0" borderId="20" numFmtId="164" xfId="1" applyNumberFormat="1" applyFont="1" applyBorder="1"/>
    <xf fontId="6" fillId="0" borderId="21" numFmtId="0" xfId="0" applyFont="1" applyBorder="1" applyAlignment="1">
      <alignment vertical="center"/>
    </xf>
    <xf fontId="7" fillId="0" borderId="22" numFmtId="0" xfId="0" applyFont="1" applyBorder="1"/>
    <xf fontId="0" fillId="0" borderId="22" numFmtId="0" xfId="0" applyBorder="1"/>
    <xf fontId="0" fillId="0" borderId="22" numFmtId="0" xfId="0" applyBorder="1" applyAlignment="1">
      <alignment horizontal="right"/>
    </xf>
    <xf fontId="5" fillId="0" borderId="22" numFmtId="164" xfId="1" applyNumberFormat="1" applyFont="1" applyBorder="1"/>
    <xf fontId="6" fillId="0" borderId="23" numFmtId="0" xfId="0" applyFont="1" applyBorder="1" applyAlignment="1">
      <alignment horizontal="center"/>
    </xf>
    <xf fontId="5" fillId="0" borderId="24" numFmtId="164" xfId="1" applyNumberFormat="1" applyFont="1" applyBorder="1"/>
    <xf fontId="6" fillId="4" borderId="4" numFmtId="0" xfId="0" applyFont="1" applyFill="1" applyBorder="1" applyAlignment="1">
      <alignment horizontal="left" vertical="center"/>
    </xf>
    <xf fontId="6" fillId="4" borderId="0" numFmtId="0" xfId="0" applyFont="1" applyFill="1" applyAlignment="1">
      <alignment horizontal="left" vertical="center"/>
    </xf>
    <xf fontId="6" fillId="4" borderId="0" numFmtId="0" xfId="0" applyFont="1" applyFill="1" applyAlignment="1">
      <alignment horizontal="right" vertical="center"/>
    </xf>
    <xf fontId="0" fillId="4" borderId="0" numFmtId="0" xfId="0" applyFill="1"/>
    <xf fontId="2" fillId="4" borderId="0" numFmtId="0" xfId="0" applyFont="1" applyFill="1" applyAlignment="1">
      <alignment horizontal="center"/>
    </xf>
    <xf fontId="2" fillId="4" borderId="5" numFmtId="0" xfId="0" applyFont="1" applyFill="1" applyBorder="1" applyAlignment="1">
      <alignment horizontal="center"/>
    </xf>
    <xf fontId="0" fillId="4" borderId="2" numFmtId="0" xfId="0" applyFill="1" applyBorder="1"/>
    <xf fontId="2" fillId="4" borderId="2" numFmtId="0" xfId="0" applyFont="1" applyFill="1" applyBorder="1" applyAlignment="1">
      <alignment horizontal="center"/>
    </xf>
    <xf fontId="2" fillId="4" borderId="3" numFmtId="0" xfId="0" applyFont="1" applyFill="1" applyBorder="1" applyAlignment="1">
      <alignment horizontal="center"/>
    </xf>
    <xf fontId="8" fillId="0" borderId="0" numFmtId="165" xfId="0" applyNumberFormat="1" applyFont="1"/>
    <xf fontId="2" fillId="0" borderId="25" numFmtId="0" xfId="0" applyFont="1" applyBorder="1" applyAlignment="1">
      <alignment horizontal="right"/>
    </xf>
    <xf fontId="0" fillId="0" borderId="26" numFmtId="0" xfId="0" applyBorder="1" applyAlignment="1">
      <alignment horizontal="right"/>
    </xf>
    <xf fontId="0" fillId="0" borderId="27" numFmtId="0" xfId="0" applyBorder="1" applyAlignment="1">
      <alignment horizontal="right"/>
    </xf>
    <xf fontId="6" fillId="0" borderId="1" numFmtId="0" xfId="0" applyFont="1" applyBorder="1" applyAlignment="1">
      <alignment vertical="center"/>
    </xf>
    <xf fontId="7" fillId="0" borderId="2" numFmtId="0" xfId="0" applyFont="1" applyBorder="1"/>
    <xf fontId="5" fillId="0" borderId="2" numFmtId="164" xfId="1" applyNumberFormat="1" applyFont="1" applyBorder="1"/>
    <xf fontId="6" fillId="0" borderId="2" numFmtId="0" xfId="0" applyFont="1" applyBorder="1" applyAlignment="1">
      <alignment horizontal="center"/>
    </xf>
    <xf fontId="5" fillId="0" borderId="3" numFmtId="164" xfId="1" applyNumberFormat="1" applyFont="1" applyBorder="1"/>
    <xf fontId="8" fillId="0" borderId="4" numFmtId="0" xfId="0" applyFont="1" applyBorder="1" applyAlignment="1">
      <alignment horizontal="center" vertical="center"/>
    </xf>
    <xf fontId="8" fillId="0" borderId="0" numFmtId="0" xfId="0" applyFont="1" applyAlignment="1">
      <alignment horizontal="center" vertical="center"/>
    </xf>
    <xf fontId="8" fillId="0" borderId="5" numFmtId="0" xfId="0" applyFont="1" applyBorder="1" applyAlignment="1">
      <alignment horizontal="center" vertical="center"/>
    </xf>
    <xf fontId="9" fillId="0" borderId="5" numFmtId="0" xfId="0" applyFont="1" applyBorder="1" applyAlignment="1">
      <alignment horizontal="center" vertical="top" wrapText="1"/>
    </xf>
    <xf fontId="9" fillId="0" borderId="0" numFmtId="0" xfId="0" applyFont="1" applyAlignment="1">
      <alignment horizontal="center" vertical="top" wrapText="1"/>
    </xf>
    <xf fontId="10" fillId="0" borderId="5" numFmtId="0" xfId="0" applyFont="1" applyBorder="1" applyAlignment="1">
      <alignment horizontal="center" vertical="top" wrapText="1"/>
    </xf>
    <xf fontId="10" fillId="0" borderId="0" numFmtId="0" xfId="0" applyFont="1" applyAlignment="1">
      <alignment horizontal="center" vertical="top" wrapText="1"/>
    </xf>
    <xf fontId="8" fillId="0" borderId="12" numFmtId="0" xfId="0" applyFont="1" applyBorder="1" applyAlignment="1">
      <alignment horizontal="center" vertical="center"/>
    </xf>
    <xf fontId="8" fillId="0" borderId="13" numFmtId="0" xfId="0" applyFont="1" applyBorder="1" applyAlignment="1">
      <alignment horizontal="center" vertical="center"/>
    </xf>
    <xf fontId="8" fillId="0" borderId="14" numFmtId="0" xfId="0" applyFont="1" applyBorder="1" applyAlignment="1">
      <alignment horizontal="center" vertical="center"/>
    </xf>
    <xf fontId="0" fillId="0" borderId="12" numFmtId="0" xfId="0" applyBorder="1"/>
    <xf fontId="0" fillId="0" borderId="13" numFmtId="0" xfId="0" applyBorder="1"/>
    <xf fontId="0" fillId="0" borderId="13" numFmtId="0" xfId="0" applyBorder="1" applyAlignment="1">
      <alignment horizontal="right"/>
    </xf>
    <xf fontId="2" fillId="0" borderId="13" numFmtId="0" xfId="0" applyFont="1" applyBorder="1" applyAlignment="1">
      <alignment horizontal="center"/>
    </xf>
    <xf fontId="0" fillId="0" borderId="14" numFmtId="0" xfId="0" applyBorder="1"/>
    <xf fontId="11" fillId="5" borderId="28" numFmtId="0" xfId="0" applyFont="1" applyFill="1" applyBorder="1"/>
    <xf fontId="11" fillId="5" borderId="28" numFmtId="0" xfId="0" applyFont="1" applyFill="1" applyBorder="1" applyAlignment="1">
      <alignment horizontal="center"/>
    </xf>
    <xf fontId="0" fillId="0" borderId="29" numFmtId="0" xfId="0" applyBorder="1"/>
    <xf fontId="0" fillId="0" borderId="29" numFmtId="0" xfId="0" applyBorder="1" applyAlignment="1">
      <alignment horizontal="center"/>
    </xf>
    <xf fontId="0" fillId="0" borderId="30" numFmtId="0" xfId="0" applyBorder="1"/>
    <xf fontId="0" fillId="0" borderId="30" numFmtId="0" xfId="0" applyBorder="1" applyAlignment="1">
      <alignment horizontal="center"/>
    </xf>
    <xf fontId="0" fillId="0" borderId="6" numFmtId="0" xfId="0" applyBorder="1"/>
    <xf fontId="0" fillId="0" borderId="6" numFmtId="0" xfId="0" applyBorder="1" applyAlignment="1">
      <alignment horizontal="center"/>
    </xf>
    <xf fontId="0" fillId="0" borderId="6" numFmtId="0" xfId="0" applyBorder="1" applyAlignment="1">
      <alignment horizontal="right"/>
    </xf>
    <xf fontId="0" fillId="0" borderId="6" numFmtId="164" xfId="2" applyNumberFormat="1" applyBorder="1" applyAlignment="1">
      <alignment horizontal="center"/>
    </xf>
    <xf fontId="0" fillId="0" borderId="6" numFmtId="0" xfId="2" applyBorder="1" applyAlignment="1">
      <alignment horizontal="center"/>
    </xf>
    <xf fontId="1" fillId="0" borderId="6" numFmtId="0" xfId="0" applyFont="1" applyBorder="1"/>
    <xf fontId="0" fillId="0" borderId="0" numFmtId="0" xfId="0" applyAlignment="1">
      <alignment horizontal="center" vertical="center" wrapText="1"/>
    </xf>
    <xf fontId="1" fillId="0" borderId="0" numFmtId="0" xfId="0" applyFont="1"/>
    <xf fontId="2" fillId="6" borderId="0" numFmtId="49" xfId="0" applyNumberFormat="1" applyFont="1" applyFill="1" applyAlignment="1">
      <alignment horizontal="center"/>
    </xf>
    <xf fontId="2" fillId="7" borderId="0" numFmtId="0" xfId="0" applyFont="1" applyFill="1" applyAlignment="1">
      <alignment horizontal="center"/>
    </xf>
    <xf fontId="2" fillId="8" borderId="0" numFmtId="0" xfId="0" applyFont="1" applyFill="1" applyAlignment="1">
      <alignment horizontal="center"/>
    </xf>
    <xf fontId="12" fillId="0" borderId="0" numFmtId="0" xfId="0" applyFont="1" applyAlignment="1">
      <alignment horizontal="center"/>
    </xf>
    <xf fontId="1" fillId="0" borderId="0" numFmtId="0" xfId="0" applyFont="1" applyAlignment="1">
      <alignment horizontal="center"/>
    </xf>
    <xf fontId="2" fillId="0" borderId="0" numFmtId="0" xfId="6" applyFont="1" applyAlignment="1">
      <alignment horizontal="center"/>
    </xf>
    <xf fontId="1" fillId="0" borderId="0" numFmtId="0" xfId="6" applyFont="1" applyAlignment="1">
      <alignment horizontal="center"/>
    </xf>
    <xf fontId="2" fillId="0" borderId="0" numFmtId="0" xfId="6" applyFont="1"/>
    <xf fontId="13" fillId="0" borderId="0" numFmtId="0" xfId="0" applyFont="1" applyAlignment="1">
      <alignment horizontal="center"/>
    </xf>
    <xf fontId="5" fillId="0" borderId="0" numFmtId="0" xfId="6" applyFont="1"/>
    <xf fontId="14" fillId="0" borderId="0" numFmtId="0" xfId="6" applyFont="1"/>
    <xf fontId="6" fillId="0" borderId="0" numFmtId="0" xfId="6" applyFont="1"/>
    <xf fontId="5" fillId="0" borderId="0" numFmtId="0" xfId="6" applyFont="1" applyAlignment="1">
      <alignment horizontal="left"/>
    </xf>
    <xf fontId="0" fillId="0" borderId="0" numFmtId="0" xfId="0">
      <protection hidden="0" locked="1"/>
    </xf>
    <xf fontId="2" fillId="9" borderId="0" numFmtId="0" xfId="4" applyFont="1" applyFill="1"/>
    <xf fontId="1" fillId="0" borderId="0" numFmtId="0" xfId="4" applyFont="1"/>
    <xf fontId="0" fillId="0" borderId="31" numFmtId="0" xfId="0" applyBorder="1"/>
    <xf fontId="5" fillId="0" borderId="0" numFmtId="0" xfId="6" applyFont="1" applyAlignment="1">
      <alignment wrapText="1"/>
    </xf>
    <xf fontId="6" fillId="0" borderId="0" numFmtId="0" xfId="0" applyFont="1"/>
    <xf fontId="15" fillId="0" borderId="0" numFmtId="0" xfId="0" applyFont="1"/>
    <xf fontId="12" fillId="0" borderId="0" numFmtId="0" xfId="0" applyFont="1"/>
  </cellXfs>
  <cellStyles count="7">
    <cellStyle name="Euro" xfId="1"/>
    <cellStyle name="Monétaire" xfId="2" builtinId="4"/>
    <cellStyle name="Monétaire 2" xfId="3"/>
    <cellStyle name="Normal" xfId="0" builtinId="0"/>
    <cellStyle name="Normal 2" xfId="4"/>
    <cellStyle name="Pourcentage 2" xfId="5"/>
    <cellStyle name="Standard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microsoft.com/office/2017/10/relationships/person" Target="persons/person.xml"/><Relationship  Id="rId2" Type="http://schemas.openxmlformats.org/officeDocument/2006/relationships/worksheet" Target="worksheets/sheet1.xml"/><Relationship  Id="rId3" Type="http://schemas.openxmlformats.org/officeDocument/2006/relationships/worksheet" Target="worksheets/sheet2.xml"/><Relationship  Id="rId4" Type="http://schemas.openxmlformats.org/officeDocument/2006/relationships/worksheet" Target="worksheets/sheet3.xml"/><Relationship  Id="rId5" Type="http://schemas.openxmlformats.org/officeDocument/2006/relationships/theme" Target="theme/theme1.xml"/><Relationship  Id="rId6" Type="http://schemas.openxmlformats.org/officeDocument/2006/relationships/sharedStrings" Target="sharedStrings.xml"/><Relationship  Id="rId7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3</xdr:col>
      <xdr:colOff>104774</xdr:colOff>
      <xdr:row>10</xdr:row>
      <xdr:rowOff>0</xdr:rowOff>
    </xdr:from>
    <xdr:to>
      <xdr:col>3</xdr:col>
      <xdr:colOff>419099</xdr:colOff>
      <xdr:row>11</xdr:row>
      <xdr:rowOff>38100</xdr:rowOff>
    </xdr:to>
    <xdr:pic>
      <xdr:nvPicPr>
        <xdr:cNvPr id="8" name="Picture 52" descr="p-royaumeuni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742949" y="2000250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12</xdr:row>
      <xdr:rowOff>0</xdr:rowOff>
    </xdr:from>
    <xdr:to>
      <xdr:col>3</xdr:col>
      <xdr:colOff>461009</xdr:colOff>
      <xdr:row>13</xdr:row>
      <xdr:rowOff>47625</xdr:rowOff>
    </xdr:to>
    <xdr:pic>
      <xdr:nvPicPr>
        <xdr:cNvPr id="9" name="Picture 53" descr="p-allemagne"/>
        <xdr:cNvPicPr>
          <a:picLocks noChangeAspect="1" noChangeArrowheads="1"/>
        </xdr:cNvPicPr>
      </xdr:nvPicPr>
      <xdr:blipFill>
        <a:blip r:embed="rId2"/>
        <a:stretch/>
      </xdr:blipFill>
      <xdr:spPr bwMode="auto">
        <a:xfrm>
          <a:off x="752475" y="2409825"/>
          <a:ext cx="34671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</xdr:colOff>
      <xdr:row>9</xdr:row>
      <xdr:rowOff>0</xdr:rowOff>
    </xdr:from>
    <xdr:to>
      <xdr:col>6</xdr:col>
      <xdr:colOff>3848101</xdr:colOff>
      <xdr:row>13</xdr:row>
      <xdr:rowOff>171450</xdr:rowOff>
    </xdr:to>
    <xdr:pic>
      <xdr:nvPicPr>
        <xdr:cNvPr id="10" name="Image 9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1285876" y="1657350"/>
          <a:ext cx="4914900" cy="952500"/>
        </a:xfrm>
        <a:prstGeom prst="rect">
          <a:avLst/>
        </a:prstGeom>
      </xdr:spPr>
    </xdr:pic>
    <xdr:clientData/>
  </xdr:twoCellAnchor>
  <xdr:twoCellAnchor editAs="oneCell">
    <xdr:from>
      <xdr:col>6</xdr:col>
      <xdr:colOff>781051</xdr:colOff>
      <xdr:row>3</xdr:row>
      <xdr:rowOff>25146</xdr:rowOff>
    </xdr:from>
    <xdr:to>
      <xdr:col>6</xdr:col>
      <xdr:colOff>3063240</xdr:colOff>
      <xdr:row>8</xdr:row>
      <xdr:rowOff>120015</xdr:rowOff>
    </xdr:to>
    <xdr:pic>
      <xdr:nvPicPr>
        <xdr:cNvPr id="12" name="Image 11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3501391" y="1000506"/>
          <a:ext cx="2282189" cy="994029"/>
        </a:xfrm>
        <a:prstGeom prst="rect">
          <a:avLst/>
        </a:prstGeom>
      </xdr:spPr>
    </xdr:pic>
    <xdr:clientData/>
  </xdr:twoCellAnchor>
  <xdr:twoCellAnchor editAs="oneCell">
    <xdr:from>
      <xdr:col>8</xdr:col>
      <xdr:colOff>609600</xdr:colOff>
      <xdr:row>1</xdr:row>
      <xdr:rowOff>57150</xdr:rowOff>
    </xdr:from>
    <xdr:to>
      <xdr:col>8</xdr:col>
      <xdr:colOff>1684020</xdr:colOff>
      <xdr:row>3</xdr:row>
      <xdr:rowOff>135147</xdr:rowOff>
    </xdr:to>
    <xdr:pic macro="[0]!envoimail">
      <xdr:nvPicPr>
        <xdr:cNvPr id="11" name="Image 10"/>
        <xdr:cNvPicPr>
          <a:picLocks noChangeAspect="1"/>
        </xdr:cNvPicPr>
      </xdr:nvPicPr>
      <xdr:blipFill>
        <a:blip r:embed="rId5"/>
        <a:stretch/>
      </xdr:blipFill>
      <xdr:spPr bwMode="auto">
        <a:xfrm>
          <a:off x="8359140" y="232410"/>
          <a:ext cx="1074420" cy="878097"/>
        </a:xfrm>
        <a:prstGeom prst="rect">
          <a:avLst/>
        </a:prstGeom>
      </xdr:spPr>
    </xdr:pic>
    <xdr:clientData/>
  </xdr:twoCellAnchor>
  <xdr:oneCellAnchor>
    <xdr:from>
      <xdr:col>1</xdr:col>
      <xdr:colOff>247649</xdr:colOff>
      <xdr:row>1</xdr:row>
      <xdr:rowOff>161924</xdr:rowOff>
    </xdr:from>
    <xdr:ext cx="2907582" cy="763796"/>
    <xdr:pic>
      <xdr:nvPicPr>
        <xdr:cNvPr id="230237962" name=""/>
        <xdr:cNvPicPr>
          <a:picLocks noChangeAspect="1"/>
        </xdr:cNvPicPr>
      </xdr:nvPicPr>
      <xdr:blipFill>
        <a:blip r:embed="rId6"/>
        <a:stretch/>
      </xdr:blipFill>
      <xdr:spPr bwMode="auto">
        <a:xfrm flipH="0" flipV="0">
          <a:off x="352424" y="323849"/>
          <a:ext cx="2907582" cy="763796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PB" id="{D04B0F89-6367-F126-8642-3D154FDE46EA}"/>
</personList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7" personId="{D04B0F89-6367-F126-8642-3D154FDE46EA}" id="{001500CD-00D6-461C-BBA2-00C3002000C0}" done="0"/>
</ThreadedComments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 Id="rId1" Type="http://schemas.microsoft.com/office/2017/10/relationships/threadedComment" Target="../threadedComments/threadedComment1.xml"/><Relationship  Id="rId2" Type="http://schemas.openxmlformats.org/officeDocument/2006/relationships/comments" Target="../comments1.xml"/><Relationship 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50"/>
    <outlinePr applyStyles="0" summaryBelow="1" summaryRight="1" showOutlineSymbols="1"/>
    <pageSetUpPr autoPageBreaks="1" fitToPage="0"/>
  </sheetPr>
  <sheetViews>
    <sheetView topLeftCell="A4" zoomScale="100" workbookViewId="0">
      <selection activeCell="M10" activeCellId="0" sqref="M10"/>
    </sheetView>
  </sheetViews>
  <sheetFormatPr baseColWidth="10" defaultRowHeight="12.75"/>
  <cols>
    <col customWidth="1" min="1" max="1" width="1.5703125"/>
    <col customWidth="1" min="2" max="2" width="9"/>
    <col customWidth="1" min="3" max="3" width="3.42578125"/>
    <col bestFit="1" customWidth="1" min="4" max="4" width="9.7109375"/>
    <col customWidth="1" min="5" max="5" width="2.5703125"/>
    <col customWidth="1" min="6" max="6" width="13.42578125"/>
    <col customWidth="1" min="7" max="7" width="58.7109375"/>
    <col bestFit="1" customWidth="1" min="8" max="8" style="1" width="14.7109375"/>
    <col customWidth="1" min="9" max="9" width="25.7109375"/>
    <col customWidth="1" min="10" max="10" style="2" width="2.7109375"/>
    <col customWidth="1" min="11" max="11" style="2" width="3.5703125"/>
    <col customWidth="1" min="12" max="12" width="6.5703125"/>
    <col customWidth="1" min="13" max="13" width="3.7109375"/>
    <col customWidth="1" min="14" max="14" width="9.140625"/>
    <col customWidth="1" min="15" max="15" width="17.85546875"/>
  </cols>
  <sheetData>
    <row r="1" ht="13.5"/>
    <row r="2">
      <c r="B2" s="3"/>
      <c r="C2" s="4"/>
      <c r="D2" s="4"/>
      <c r="E2" s="4"/>
      <c r="F2" s="4"/>
      <c r="G2" s="4"/>
      <c r="H2" s="5"/>
      <c r="I2" s="4"/>
      <c r="J2" s="6"/>
      <c r="K2" s="6"/>
      <c r="L2" s="7"/>
    </row>
    <row r="3" ht="50.100000000000001" customHeight="1">
      <c r="B3" s="8"/>
      <c r="C3" s="9"/>
      <c r="D3" s="10"/>
      <c r="E3" s="10"/>
      <c r="F3" s="10"/>
      <c r="G3" s="11" t="str">
        <f>IF($C$11&lt;&gt;"",trad!G2,IF(C13&lt;&gt;"",trad!K2,trad!C2))</f>
        <v xml:space="preserve">Demande de devis</v>
      </c>
      <c r="H3" s="12"/>
      <c r="I3" s="11"/>
      <c r="J3" s="11"/>
      <c r="K3" s="11"/>
      <c r="L3" s="13"/>
      <c r="M3" s="10"/>
    </row>
    <row r="4">
      <c r="B4" s="8"/>
      <c r="C4" s="10"/>
      <c r="D4" s="10"/>
      <c r="E4" s="10"/>
      <c r="F4" s="10"/>
      <c r="G4" s="14"/>
      <c r="H4" s="14"/>
      <c r="I4" s="14"/>
      <c r="J4" s="14"/>
      <c r="K4" s="14"/>
      <c r="L4" s="13"/>
      <c r="M4" s="10"/>
    </row>
    <row r="5" ht="17.25" customHeight="1">
      <c r="B5" s="8"/>
      <c r="C5" s="10"/>
      <c r="D5" s="10"/>
      <c r="E5" s="15"/>
      <c r="F5" s="15"/>
      <c r="G5" s="10"/>
      <c r="H5" s="16" t="str">
        <f>IF($C$11&lt;&gt;"",trad!G144,IF($C$13&lt;&gt;"",trad!K144,trad!C144))</f>
        <v xml:space="preserve">Monsieur ou Madame :</v>
      </c>
      <c r="I5" s="17"/>
      <c r="J5" s="17"/>
      <c r="K5" s="17"/>
      <c r="L5" s="13"/>
      <c r="M5" s="10"/>
    </row>
    <row r="6" ht="13.5">
      <c r="B6" s="8"/>
      <c r="C6" s="10"/>
      <c r="D6" s="10"/>
      <c r="E6" s="15"/>
      <c r="F6" s="15"/>
      <c r="G6" s="10"/>
      <c r="H6" s="16" t="str">
        <f>IF($C$11&lt;&gt;"",trad!G145,IF($C$13&lt;&gt;"",trad!K145,trad!C145))</f>
        <v xml:space="preserve">Adresse : </v>
      </c>
      <c r="I6" s="18"/>
      <c r="J6" s="18"/>
      <c r="K6" s="18"/>
      <c r="L6" s="13"/>
      <c r="M6" s="10"/>
    </row>
    <row r="7">
      <c r="B7" s="19" t="str">
        <f>IF($C$11&lt;&gt;"",trad!F2,IF($C$13&lt;&gt;"",trad!J2,trad!B2))</f>
        <v xml:space="preserve">à : </v>
      </c>
      <c r="C7" s="20"/>
      <c r="D7" s="21"/>
      <c r="E7" s="10"/>
      <c r="F7" s="15"/>
      <c r="G7" s="10"/>
      <c r="H7" s="16"/>
      <c r="I7" s="18"/>
      <c r="J7" s="18"/>
      <c r="K7" s="18"/>
      <c r="L7" s="13"/>
      <c r="M7" s="10"/>
    </row>
    <row r="8" ht="13.5">
      <c r="B8" s="19" t="str">
        <f>IF($C$11&lt;&gt;"",trad!F3,IF($C$13&lt;&gt;"",trad!J3,trad!B3))</f>
        <v xml:space="preserve">le : </v>
      </c>
      <c r="C8" s="22"/>
      <c r="D8" s="23"/>
      <c r="E8" s="15"/>
      <c r="F8" s="15"/>
      <c r="G8" s="10"/>
      <c r="H8" s="16"/>
      <c r="I8" s="18"/>
      <c r="J8" s="18"/>
      <c r="K8" s="18"/>
      <c r="L8" s="13"/>
      <c r="M8" s="10"/>
    </row>
    <row r="9">
      <c r="B9" s="8"/>
      <c r="C9" s="10"/>
      <c r="D9" s="10"/>
      <c r="E9" s="10"/>
      <c r="F9" s="15"/>
      <c r="G9" s="10"/>
      <c r="H9" s="16" t="str">
        <f>IF($C$11&lt;&gt;"",trad!G146,IF($C$13&lt;&gt;"",trad!K146,trad!C146))</f>
        <v xml:space="preserve">Tel : </v>
      </c>
      <c r="I9" s="24"/>
      <c r="J9" s="24"/>
      <c r="K9" s="24"/>
      <c r="L9" s="13"/>
      <c r="M9" s="10"/>
    </row>
    <row r="10" ht="14.25" customHeight="1">
      <c r="B10" s="8"/>
      <c r="C10" s="10"/>
      <c r="D10" s="15"/>
      <c r="E10" s="15"/>
      <c r="F10" s="15"/>
      <c r="G10" s="10"/>
      <c r="H10" s="16" t="str">
        <f>IF($C$11&lt;&gt;"",trad!G147,IF($C$13&lt;&gt;"",trad!K147,trad!C147))</f>
        <v xml:space="preserve">Email : </v>
      </c>
      <c r="I10" s="25"/>
      <c r="J10" s="25"/>
      <c r="K10" s="25"/>
      <c r="L10" s="13"/>
      <c r="M10" s="10"/>
    </row>
    <row r="11" ht="15.75" customHeight="1">
      <c r="B11" s="8"/>
      <c r="C11" s="26"/>
      <c r="D11" s="15"/>
      <c r="E11" s="10"/>
      <c r="F11" s="15"/>
      <c r="G11" s="10"/>
      <c r="I11" s="10"/>
      <c r="J11" s="2"/>
      <c r="K11" s="2"/>
      <c r="L11" s="13"/>
      <c r="M11" s="10"/>
    </row>
    <row r="12" ht="15.75" customHeight="1">
      <c r="B12" s="8"/>
      <c r="C12" s="10"/>
      <c r="D12" s="15"/>
      <c r="E12" s="15"/>
      <c r="F12" s="15"/>
      <c r="G12" s="10"/>
      <c r="H12" s="16" t="str">
        <f>IF($C$11&lt;&gt;"",trad!G148,IF($C$13&lt;&gt;"",trad!K148,trad!C148))</f>
        <v xml:space="preserve">Votre bateau :</v>
      </c>
      <c r="I12" s="25"/>
      <c r="J12" s="25"/>
      <c r="K12" s="25"/>
      <c r="L12" s="13"/>
      <c r="M12" s="10"/>
    </row>
    <row r="13" ht="15.75" customHeight="1">
      <c r="B13" s="8"/>
      <c r="C13" s="26"/>
      <c r="D13" s="15"/>
      <c r="E13" s="10"/>
      <c r="F13" s="9"/>
      <c r="G13" s="10"/>
      <c r="H13" s="16" t="str">
        <f>IF($C$11&lt;&gt;"",trad!G149,IF($C$13&lt;&gt;"",trad!K149,trad!C149))</f>
        <v xml:space="preserve">Port d'attache :</v>
      </c>
      <c r="I13" s="25"/>
      <c r="J13" s="25"/>
      <c r="K13" s="25"/>
      <c r="L13" s="13"/>
      <c r="M13" s="10"/>
    </row>
    <row r="14" ht="15.75" customHeight="1">
      <c r="B14" s="8"/>
      <c r="C14" s="10"/>
      <c r="D14" s="15"/>
      <c r="E14" s="15"/>
      <c r="F14" s="15"/>
      <c r="G14" s="27"/>
      <c r="H14" s="28"/>
      <c r="I14" s="29"/>
      <c r="J14" s="29"/>
      <c r="K14" s="29"/>
      <c r="L14" s="13"/>
      <c r="M14" s="10"/>
    </row>
    <row r="15" ht="15" customHeight="1">
      <c r="A15" s="30"/>
      <c r="B15" s="31"/>
      <c r="C15" s="30"/>
      <c r="D15" s="32" t="str">
        <f>IF($C$11&lt;&gt;"",trad!F6,IF($C$13&lt;&gt;"",trad!J6,trad!B6))</f>
        <v xml:space="preserve">Virgin Mojito 888 QR standard suivant descriptif - Complétez vos coordonnées, sélectionnez les options.</v>
      </c>
      <c r="E15" s="33"/>
      <c r="F15" s="33"/>
      <c r="G15" s="33"/>
      <c r="H15" s="33"/>
      <c r="I15" s="33"/>
      <c r="J15" s="33"/>
      <c r="K15" s="34"/>
      <c r="L15" s="35"/>
      <c r="M15" s="30"/>
      <c r="N15" s="30"/>
      <c r="O15" s="30"/>
    </row>
    <row r="16" ht="15" customHeight="1">
      <c r="A16" s="30"/>
      <c r="B16" s="31"/>
      <c r="C16" s="30"/>
      <c r="D16" s="36"/>
      <c r="E16" s="37"/>
      <c r="F16" s="37"/>
      <c r="G16" s="37"/>
      <c r="H16" s="37"/>
      <c r="I16" s="37"/>
      <c r="J16" s="37"/>
      <c r="K16" s="38"/>
      <c r="L16" s="35"/>
      <c r="M16" s="30"/>
      <c r="N16" s="30"/>
      <c r="O16" s="30"/>
    </row>
    <row r="17" ht="15" customHeight="1">
      <c r="A17" s="30"/>
      <c r="B17" s="31"/>
      <c r="C17" s="30"/>
      <c r="D17" s="39" t="str">
        <f>IF($C$11&lt;&gt;"",trad!F7,IF($C$13&lt;&gt;"",trad!J7,trad!B7))</f>
        <v xml:space="preserve">Sauvegardez, cliquez sur l'enveloppe pour envoyer à info@idbmarine.fr</v>
      </c>
      <c r="E17" s="40"/>
      <c r="F17" s="40"/>
      <c r="G17" s="40"/>
      <c r="H17" s="40"/>
      <c r="I17" s="40"/>
      <c r="J17" s="40"/>
      <c r="K17" s="41"/>
      <c r="L17" s="35"/>
      <c r="M17" s="30"/>
      <c r="N17" s="30"/>
      <c r="O17" s="42"/>
    </row>
    <row r="18" ht="14.25">
      <c r="A18" s="30"/>
      <c r="B18" s="31"/>
      <c r="C18" s="30"/>
      <c r="D18" s="43"/>
      <c r="E18" s="44"/>
      <c r="F18" s="44"/>
      <c r="G18" s="44"/>
      <c r="H18" s="44"/>
      <c r="I18" s="44"/>
      <c r="J18" s="44"/>
      <c r="K18" s="45"/>
      <c r="L18" s="35"/>
      <c r="M18" s="30"/>
      <c r="N18" s="30"/>
      <c r="O18" s="30"/>
    </row>
    <row r="19" ht="14.25">
      <c r="A19" s="30"/>
      <c r="B19" s="31"/>
      <c r="C19" s="30"/>
      <c r="D19" s="46" t="str">
        <f>IF(trad!B10&lt;&gt;"",IF($C$11&lt;&gt;"",trad!F10,IF($C$13&lt;&gt;"",trad!J10,trad!B10)),"")</f>
        <v xml:space="preserve">Motorisation Diesel - Electricité</v>
      </c>
      <c r="E19" s="47"/>
      <c r="F19" s="47"/>
      <c r="G19" s="47"/>
      <c r="H19" s="48"/>
      <c r="I19" s="49"/>
      <c r="J19" s="49"/>
      <c r="K19" s="50"/>
      <c r="L19" s="35"/>
      <c r="M19" s="30"/>
      <c r="N19" s="30"/>
      <c r="O19" s="30"/>
    </row>
    <row r="20" ht="14.25">
      <c r="A20" s="30"/>
      <c r="B20" s="31"/>
      <c r="C20" s="30"/>
      <c r="D20" s="51" t="str">
        <f>IF(trad!B11&lt;&gt;"",IF($C$11&lt;&gt;"",trad!F11,IF($C$13&lt;&gt;"",trad!J11,trad!B11)),"")</f>
        <v/>
      </c>
      <c r="E20" s="52" t="str">
        <f>IF($C$11&lt;&gt;"",trad!G11,IF($C$13&lt;&gt;"",trad!K11,trad!C11))</f>
        <v xml:space="preserve">Hélice Bipales mise en drapeau Variprofile</v>
      </c>
      <c r="F20" s="30"/>
      <c r="G20" s="30"/>
      <c r="H20" s="53"/>
      <c r="I20" s="54"/>
      <c r="J20" s="55"/>
      <c r="K20" s="56"/>
      <c r="L20" s="35"/>
      <c r="M20" s="30"/>
      <c r="N20" s="30"/>
      <c r="O20" s="30"/>
    </row>
    <row r="21" ht="14.25">
      <c r="A21" s="30"/>
      <c r="B21" s="31"/>
      <c r="C21" s="30"/>
      <c r="D21" s="51" t="str">
        <f>IF(trad!B12&lt;&gt;"",IF($C$11&lt;&gt;"",trad!F12,IF($C$13&lt;&gt;"",trad!J12,trad!B12)),"")</f>
        <v/>
      </c>
      <c r="E21" s="52" t="str">
        <f>IF($C$11&lt;&gt;"",trad!G12,IF($C$13&lt;&gt;"",trad!K12,trad!C12))</f>
        <v xml:space="preserve">Installation batterie démarrage moteur 50 AH</v>
      </c>
      <c r="F21" s="30"/>
      <c r="G21" s="30"/>
      <c r="H21" s="53"/>
      <c r="I21" s="54"/>
      <c r="J21" s="55"/>
      <c r="K21" s="56"/>
      <c r="L21" s="35"/>
      <c r="M21" s="30"/>
      <c r="N21" s="30"/>
      <c r="O21" s="30"/>
    </row>
    <row r="22" ht="14.25">
      <c r="A22" s="30"/>
      <c r="B22" s="31"/>
      <c r="C22" s="30"/>
      <c r="D22" s="51" t="str">
        <f>IF(trad!B13&lt;&gt;"",IF($C$11&lt;&gt;"",trad!F13,IF($C$13&lt;&gt;"",trad!J13,trad!B13)),"")</f>
        <v/>
      </c>
      <c r="E22" s="52" t="str">
        <f>IF($C$11&lt;&gt;"",trad!G13,IF($C$13&lt;&gt;"",trad!K13,trad!C13))</f>
        <v xml:space="preserve">Kit energie CRISTEC comprenant</v>
      </c>
      <c r="F22" s="30"/>
      <c r="G22" s="30"/>
      <c r="H22" s="53"/>
      <c r="I22" s="30"/>
      <c r="J22" s="55"/>
      <c r="K22" s="56"/>
      <c r="L22" s="35"/>
      <c r="M22" s="30"/>
      <c r="N22" s="30"/>
      <c r="O22" s="30"/>
    </row>
    <row r="23" ht="14.25">
      <c r="A23" s="30"/>
      <c r="B23" s="31"/>
      <c r="C23" s="30"/>
      <c r="D23" s="51" t="str">
        <f>IF(trad!B14&lt;&gt;"",IF($C$11&lt;&gt;"",trad!F14,IF($C$13&lt;&gt;"",trad!J14,trad!B14)),"")</f>
        <v/>
      </c>
      <c r="E23" s="52" t="str">
        <f>IF($C$11&lt;&gt;"",trad!G14,IF($C$13&lt;&gt;"",trad!K14,trad!C14))</f>
        <v xml:space="preserve"> - Unité d'énergie CRISTEC CPS3 12V 16A 3 sorties 2 départs</v>
      </c>
      <c r="F23" s="30"/>
      <c r="G23" s="30"/>
      <c r="H23" s="53"/>
      <c r="I23" s="54"/>
      <c r="J23" s="2"/>
      <c r="K23" s="56"/>
      <c r="L23" s="35"/>
      <c r="M23" s="30"/>
      <c r="N23" s="30"/>
      <c r="O23" s="30"/>
    </row>
    <row r="24" ht="14.25">
      <c r="A24" s="30"/>
      <c r="B24" s="31"/>
      <c r="C24" s="30"/>
      <c r="D24" s="51" t="str">
        <f>IF(trad!B15&lt;&gt;"",IF($C$11&lt;&gt;"",trad!F15,IF($C$13&lt;&gt;"",trad!J15,trad!B15)),"")</f>
        <v/>
      </c>
      <c r="E24" s="52" t="str">
        <f>IF($C$11&lt;&gt;"",trad!G15,IF($C$13&lt;&gt;"",trad!K15,trad!C15))</f>
        <v xml:space="preserve"> - Moniteur numérique batteries + Prise de quai et cable</v>
      </c>
      <c r="F24" s="30"/>
      <c r="G24" s="30"/>
      <c r="H24" s="53"/>
      <c r="I24" s="54"/>
      <c r="J24" s="2"/>
      <c r="K24" s="56"/>
      <c r="L24" s="35"/>
      <c r="M24" s="30"/>
      <c r="N24" s="30"/>
      <c r="O24" s="30"/>
    </row>
    <row r="25" ht="14.25">
      <c r="A25" s="30"/>
      <c r="B25" s="31"/>
      <c r="C25" s="30"/>
      <c r="D25" s="51" t="str">
        <f>IF(trad!B16&lt;&gt;"",IF($C$11&lt;&gt;"",trad!F16,IF($C$13&lt;&gt;"",trad!J16,trad!B16)),"")</f>
        <v/>
      </c>
      <c r="E25" s="52" t="str">
        <f>IF($C$11&lt;&gt;"",trad!G16,IF($C$13&lt;&gt;"",trad!K16,trad!C16))</f>
        <v xml:space="preserve">Kit Panneau solaire souple 140 W</v>
      </c>
      <c r="F25" s="30"/>
      <c r="G25" s="30"/>
      <c r="H25" s="53"/>
      <c r="I25" s="54"/>
      <c r="J25" s="57"/>
      <c r="K25" s="56"/>
      <c r="L25" s="35"/>
      <c r="M25" s="30"/>
      <c r="N25" s="30"/>
      <c r="O25" s="30"/>
    </row>
    <row r="26" ht="14.25">
      <c r="B26" s="8"/>
      <c r="C26" s="10"/>
      <c r="D26" s="58" t="str">
        <f>IF(trad!B17&lt;&gt;"",IF($C$11&lt;&gt;"",trad!F17,IF($C$13&lt;&gt;"",trad!J17,trad!B17)),"")</f>
        <v xml:space="preserve">Motorisation Electrique - Electricité</v>
      </c>
      <c r="E26" s="59"/>
      <c r="F26" s="60"/>
      <c r="G26" s="60"/>
      <c r="H26" s="61"/>
      <c r="I26" s="62"/>
      <c r="J26" s="63"/>
      <c r="K26" s="64"/>
      <c r="L26" s="35"/>
      <c r="M26" s="30"/>
    </row>
    <row r="27" ht="14.25">
      <c r="B27" s="8"/>
      <c r="D27" s="65"/>
      <c r="E27" s="52" t="str">
        <f>IF($C$11&lt;&gt;"",trad!G18,IF($C$13&lt;&gt;"",trad!K18,trad!C18))</f>
        <v xml:space="preserve">Système propulsion</v>
      </c>
      <c r="H27" s="1"/>
      <c r="I27" s="54"/>
      <c r="J27" s="66"/>
      <c r="K27" s="67"/>
      <c r="L27" s="35"/>
      <c r="M27" s="30"/>
    </row>
    <row r="28" ht="14.25">
      <c r="B28" s="8"/>
      <c r="D28" s="65"/>
      <c r="E28" s="52" t="str">
        <f>IF($C$11&lt;&gt;"",trad!G19,IF($C$13&lt;&gt;"",trad!K19,trad!C19))</f>
        <v xml:space="preserve">        2 Batteries Lithium 48V/105AH</v>
      </c>
      <c r="H28" s="1"/>
      <c r="I28" s="54"/>
      <c r="J28" s="55"/>
      <c r="K28" s="67"/>
      <c r="L28" s="35"/>
      <c r="M28" s="30"/>
    </row>
    <row r="29" ht="14.25">
      <c r="B29" s="8"/>
      <c r="D29" s="65"/>
      <c r="E29" s="52" t="str">
        <f>IF($C$11&lt;&gt;"",trad!G20,IF($C$13&lt;&gt;"",trad!K20,trad!C20))</f>
        <v xml:space="preserve">        Système Bell Marine 7KW</v>
      </c>
      <c r="H29" s="1"/>
      <c r="I29" s="54"/>
      <c r="J29" s="55"/>
      <c r="K29" s="67"/>
      <c r="L29" s="35"/>
      <c r="M29" s="30"/>
    </row>
    <row r="30" ht="14.25">
      <c r="B30" s="8"/>
      <c r="D30" s="65"/>
      <c r="E30" s="52" t="str">
        <f>IF($C$11&lt;&gt;"",trad!G21,IF($C$13&lt;&gt;"",trad!K21,trad!C21))</f>
        <v xml:space="preserve">        Chargeur de quai HPO 48-30 </v>
      </c>
      <c r="H30" s="1"/>
      <c r="I30" s="54"/>
      <c r="J30" s="55"/>
      <c r="K30" s="67"/>
      <c r="L30" s="35"/>
      <c r="M30" s="30"/>
    </row>
    <row r="31" ht="14.25">
      <c r="B31" s="8"/>
      <c r="D31" s="65"/>
      <c r="E31" s="52" t="str">
        <f>IF($C$11&lt;&gt;"",trad!G22,IF($C$13&lt;&gt;"",trad!K22,trad!C22))</f>
        <v xml:space="preserve">        Gestionnaire de batterie</v>
      </c>
      <c r="H31" s="1"/>
      <c r="I31" s="54"/>
      <c r="J31" s="55"/>
      <c r="K31" s="67"/>
      <c r="L31" s="35"/>
      <c r="M31" s="30"/>
    </row>
    <row r="32" ht="14.25">
      <c r="B32" s="8"/>
      <c r="D32" s="65"/>
      <c r="E32" s="52" t="str">
        <f>IF($C$11&lt;&gt;"",trad!G23,IF($C$13&lt;&gt;"",trad!K23,trad!C23))</f>
        <v xml:space="preserve">Système servitudes</v>
      </c>
      <c r="H32" s="1"/>
      <c r="I32" s="1"/>
      <c r="J32" s="1"/>
      <c r="K32" s="67"/>
      <c r="L32" s="35"/>
      <c r="M32" s="30"/>
    </row>
    <row r="33" ht="14.25">
      <c r="B33" s="8"/>
      <c r="D33" s="65"/>
      <c r="E33" s="52" t="str">
        <f>IF($C$11&lt;&gt;"",trad!G24,IF($C$13&lt;&gt;"",trad!K24,trad!C24))</f>
        <v xml:space="preserve">        Batterie Lithium 12/150 AH</v>
      </c>
      <c r="H33" s="1"/>
      <c r="I33" s="54"/>
      <c r="J33" s="55"/>
      <c r="K33" s="67"/>
      <c r="L33" s="35"/>
      <c r="M33" s="30"/>
    </row>
    <row r="34" ht="14.25">
      <c r="B34" s="8"/>
      <c r="D34" s="65"/>
      <c r="E34" s="52" t="str">
        <f>IF($C$11&lt;&gt;"",trad!G25,IF($C$13&lt;&gt;"",trad!K25,trad!C25))</f>
        <v xml:space="preserve">        PANNEAU SOLAIRE SOLBIAN SX FLEX 176Wc – L </v>
      </c>
      <c r="H34" s="1"/>
      <c r="I34" s="54"/>
      <c r="J34" s="55"/>
      <c r="K34" s="67"/>
      <c r="L34" s="35"/>
      <c r="M34" s="30"/>
    </row>
    <row r="35" ht="14.25">
      <c r="B35" s="8"/>
      <c r="D35" s="65"/>
      <c r="E35" s="52" t="str">
        <f>IF($C$11&lt;&gt;"",trad!G26,IF($C$13&lt;&gt;"",trad!K26,trad!C26))</f>
        <v xml:space="preserve">        2 * PANNEAU SOLAIRE SOLBIAN SP FLEX 78W (sur le roof, piétinables)</v>
      </c>
      <c r="H35" s="1"/>
      <c r="I35" s="54"/>
      <c r="J35" s="55"/>
      <c r="K35" s="67"/>
      <c r="L35" s="35"/>
      <c r="M35" s="30"/>
    </row>
    <row r="36" ht="14.25">
      <c r="B36" s="8"/>
      <c r="D36" s="65"/>
      <c r="E36" s="52" t="str">
        <f>IF($C$11&lt;&gt;"",trad!G27,IF($C$13&lt;&gt;"",trad!K27,trad!C27))</f>
        <v xml:space="preserve">        2 régulateurs MPPT REGULATEUR SOLAIRE LITHIUM GENASUN</v>
      </c>
      <c r="H36" s="1"/>
      <c r="I36" s="54"/>
      <c r="J36" s="55"/>
      <c r="K36" s="67"/>
      <c r="L36" s="35"/>
      <c r="M36" s="30"/>
    </row>
    <row r="37" ht="14.25">
      <c r="B37" s="8"/>
      <c r="D37" s="65"/>
      <c r="E37" s="52" t="str">
        <f>IF($C$11&lt;&gt;"",trad!G28,IF($C$13&lt;&gt;"",trad!K28,trad!C28))</f>
        <v xml:space="preserve">        DIV-CRISTEC - SEEL008864 - protection différentielle de quai</v>
      </c>
      <c r="H37" s="1"/>
      <c r="I37" s="54"/>
      <c r="J37" s="55"/>
      <c r="K37" s="67"/>
      <c r="L37" s="35"/>
      <c r="M37" s="30"/>
    </row>
    <row r="38" ht="14.25">
      <c r="B38" s="8"/>
      <c r="D38" s="68"/>
      <c r="E38" s="69" t="str">
        <f>IF($C$11&lt;&gt;"",trad!G29,IF($C$13&lt;&gt;"",trad!K29,trad!C29))</f>
        <v xml:space="preserve">        Gestionnaire de batterie</v>
      </c>
      <c r="F38" s="70"/>
      <c r="G38" s="70"/>
      <c r="H38" s="71"/>
      <c r="I38" s="72"/>
      <c r="J38" s="73"/>
      <c r="K38" s="74"/>
      <c r="L38" s="35"/>
      <c r="M38" s="30"/>
    </row>
    <row r="39" ht="14.25">
      <c r="B39" s="8"/>
      <c r="C39" s="10"/>
      <c r="D39" s="75" t="str">
        <f>IF(trad!B30&lt;&gt;"",IF($C$11&lt;&gt;"",trad!F30,IF($C$13&lt;&gt;"",trad!J30,trad!B30)),"")</f>
        <v>Gréement</v>
      </c>
      <c r="E39" s="76"/>
      <c r="F39" s="76"/>
      <c r="G39" s="76"/>
      <c r="H39" s="77"/>
      <c r="I39" s="78"/>
      <c r="J39" s="79"/>
      <c r="K39" s="80"/>
      <c r="L39" s="35"/>
      <c r="M39" s="30"/>
    </row>
    <row r="40" ht="14.25">
      <c r="B40" s="8"/>
      <c r="C40" s="10"/>
      <c r="D40" s="51" t="str">
        <f>IF(trad!B32&lt;&gt;"",IF($C$11&lt;&gt;"",trad!F32,IF($C$13&lt;&gt;"",trad!J32,trad!B32)),"")</f>
        <v/>
      </c>
      <c r="E40" s="52" t="str">
        <f>IF($C$11&lt;&gt;"",trad!G32,IF($C$13&lt;&gt;"",trad!K32,trad!C32))</f>
        <v xml:space="preserve">Hale bas rigide</v>
      </c>
      <c r="F40" s="10"/>
      <c r="G40" s="10"/>
      <c r="H40" s="1"/>
      <c r="I40" s="54"/>
      <c r="J40" s="55"/>
      <c r="K40" s="56"/>
      <c r="L40" s="35"/>
      <c r="M40" s="30"/>
    </row>
    <row r="41" ht="14.25">
      <c r="B41" s="8"/>
      <c r="C41" s="10"/>
      <c r="D41" s="51" t="str">
        <f>IF(trad!B33&lt;&gt;"",IF($C$11&lt;&gt;"",trad!F33,IF($C$13&lt;&gt;"",trad!J33,trad!B33)),"")</f>
        <v/>
      </c>
      <c r="E41" s="52" t="str">
        <f>IF($C$11&lt;&gt;"",trad!G33,IF($C$13&lt;&gt;"",trad!K33,trad!C33))</f>
        <v xml:space="preserve">Rail de génois 110% posés avec retour cockpit</v>
      </c>
      <c r="F41" s="10"/>
      <c r="G41" s="10"/>
      <c r="H41" s="1"/>
      <c r="I41" s="54"/>
      <c r="J41" s="55"/>
      <c r="K41" s="56"/>
      <c r="L41" s="35"/>
      <c r="M41" s="30"/>
    </row>
    <row r="42" ht="14.25">
      <c r="B42" s="8"/>
      <c r="C42" s="10"/>
      <c r="D42" s="51" t="str">
        <f>IF(trad!B34&lt;&gt;"",IF($C$11&lt;&gt;"",trad!F34,IF($C$13&lt;&gt;"",trad!J34,trad!B34)),"")</f>
        <v/>
      </c>
      <c r="E42" s="52" t="str">
        <f>IF($C$11&lt;&gt;"",trad!G34,IF($C$13&lt;&gt;"",trad!K34,trad!C34))</f>
        <v xml:space="preserve">Windex en tête de mat</v>
      </c>
      <c r="F42" s="10"/>
      <c r="G42" s="10"/>
      <c r="H42" s="1"/>
      <c r="I42" s="54"/>
      <c r="J42" s="55"/>
      <c r="K42" s="56"/>
      <c r="L42" s="35"/>
      <c r="M42" s="30"/>
    </row>
    <row r="43" ht="14.25">
      <c r="B43" s="8"/>
      <c r="C43" s="10"/>
      <c r="D43" s="51" t="str">
        <f>IF(trad!B35&lt;&gt;"",IF($C$11&lt;&gt;"",trad!F35,IF($C$13&lt;&gt;"",trad!J35,trad!B35)),"")</f>
        <v/>
      </c>
      <c r="E43" s="52" t="str">
        <f>IF($C$11&lt;&gt;"",trad!G35,IF($C$13&lt;&gt;"",trad!K35,trad!C35))</f>
        <v xml:space="preserve">Bout dehors carbone intégré</v>
      </c>
      <c r="F43" s="10"/>
      <c r="G43" s="10"/>
      <c r="H43" s="1"/>
      <c r="I43" s="54"/>
      <c r="J43" s="55"/>
      <c r="K43" s="56"/>
      <c r="L43" s="35"/>
      <c r="M43" s="30"/>
    </row>
    <row r="44" ht="14.25">
      <c r="B44" s="8"/>
      <c r="C44" s="10"/>
      <c r="D44" s="51" t="str">
        <f>IF(trad!B36&lt;&gt;"",IF($C$11&lt;&gt;"",trad!F36,IF($C$13&lt;&gt;"",trad!J36,trad!B36)),"")</f>
        <v/>
      </c>
      <c r="E44" s="52" t="str">
        <f>IF($C$11&lt;&gt;"",trad!G36,IF($C$13&lt;&gt;"",trad!K36,trad!C36))</f>
        <v xml:space="preserve">Delphinière avec davier</v>
      </c>
      <c r="F44" s="10"/>
      <c r="G44" s="10"/>
      <c r="H44" s="1"/>
      <c r="I44" s="54"/>
      <c r="J44" s="55"/>
      <c r="K44" s="56"/>
      <c r="L44" s="35"/>
      <c r="M44" s="30"/>
    </row>
    <row r="45" ht="14.25">
      <c r="B45" s="8"/>
      <c r="C45" s="10"/>
      <c r="D45" s="51" t="str">
        <f>IF(trad!B37&lt;&gt;"",IF($C$11&lt;&gt;"",trad!F37,IF($C$13&lt;&gt;"",trad!J37,trad!B37)),"")</f>
        <v/>
      </c>
      <c r="E45" s="52" t="str">
        <f>IF($C$11&lt;&gt;"",trad!G37,IF($C$13&lt;&gt;"",trad!K37,trad!C37))</f>
        <v xml:space="preserve">Chariots de GV MDS SELDEN</v>
      </c>
      <c r="F45" s="10"/>
      <c r="G45" s="10"/>
      <c r="H45" s="1"/>
      <c r="I45" s="54"/>
      <c r="J45" s="55"/>
      <c r="K45" s="56"/>
      <c r="L45" s="35"/>
      <c r="M45" s="30"/>
    </row>
    <row r="46" ht="14.25">
      <c r="B46" s="8"/>
      <c r="C46" s="10"/>
      <c r="D46" s="51" t="str">
        <f>IF(trad!B38&lt;&gt;"",IF($C$11&lt;&gt;"",trad!F38,IF($C$13&lt;&gt;"",trad!J38,trad!B38)),"")</f>
        <v/>
      </c>
      <c r="E46" s="52" t="str">
        <f>IF($C$11&lt;&gt;"",trad!G38,IF($C$13&lt;&gt;"",trad!K38,trad!C38))</f>
        <v xml:space="preserve">Mat carbone SELDEN avec bôme alu (sur devis)</v>
      </c>
      <c r="F46" s="10"/>
      <c r="G46" s="10"/>
      <c r="H46" s="1"/>
      <c r="I46" s="54"/>
      <c r="J46" s="55"/>
      <c r="K46" s="56"/>
      <c r="L46" s="35"/>
      <c r="M46" s="30"/>
    </row>
    <row r="47" ht="14.25">
      <c r="B47" s="8"/>
      <c r="C47" s="10"/>
      <c r="D47" s="51" t="str">
        <f>IF(trad!B39&lt;&gt;"",IF($C$11&lt;&gt;"",trad!F39,IF($C$13&lt;&gt;"",trad!J39,trad!B39)),"")</f>
        <v/>
      </c>
      <c r="E47" s="52" t="str">
        <f>IF($C$11&lt;&gt;"",trad!G39,IF($C$13&lt;&gt;"",trad!K39,trad!C39))</f>
        <v xml:space="preserve">Tangon carbone SELDEN </v>
      </c>
      <c r="F47" s="10"/>
      <c r="G47" s="10"/>
      <c r="H47" s="1"/>
      <c r="I47" s="54"/>
      <c r="J47" s="55"/>
      <c r="K47" s="56"/>
      <c r="L47" s="35"/>
      <c r="M47" s="30"/>
    </row>
    <row r="48" ht="14.25">
      <c r="B48" s="8"/>
      <c r="C48" s="10"/>
      <c r="D48" s="51" t="str">
        <f>IF(trad!B40&lt;&gt;"",IF($C$11&lt;&gt;"",trad!F40,IF($C$13&lt;&gt;"",trad!J40,trad!B40)),"")</f>
        <v/>
      </c>
      <c r="E48" s="52" t="str">
        <f>IF($C$11&lt;&gt;"",trad!G40,IF($C$13&lt;&gt;"",trad!K40,trad!C40))</f>
        <v xml:space="preserve">Facnor Flat deck ( à sangle )</v>
      </c>
      <c r="F48" s="10"/>
      <c r="G48" s="10"/>
      <c r="H48" s="1"/>
      <c r="I48" s="54"/>
      <c r="J48" s="55"/>
      <c r="K48" s="56"/>
      <c r="L48" s="35"/>
      <c r="M48" s="30"/>
    </row>
    <row r="49" ht="14.25">
      <c r="B49" s="8"/>
      <c r="C49" s="10"/>
      <c r="D49" s="51" t="str">
        <f>IF(trad!B41&lt;&gt;"",IF($C$11&lt;&gt;"",trad!F41,IF($C$13&lt;&gt;"",trad!J41,trad!B41)),"")</f>
        <v/>
      </c>
      <c r="E49" s="52" t="str">
        <f>IF($C$11&lt;&gt;"",trad!G41,IF($C$13&lt;&gt;"",trad!K41,trad!C41))</f>
        <v xml:space="preserve">Facnor FX 1500 (Emmagasineur genaker)</v>
      </c>
      <c r="F49" s="10"/>
      <c r="G49" s="10"/>
      <c r="H49" s="1"/>
      <c r="I49" s="54"/>
      <c r="J49" s="55"/>
      <c r="K49" s="56"/>
      <c r="L49" s="35"/>
      <c r="M49" s="30"/>
    </row>
    <row r="50" ht="14.25">
      <c r="B50" s="8"/>
      <c r="C50" s="10"/>
      <c r="D50" s="51" t="str">
        <f>IF(trad!B42&lt;&gt;"",IF($C$11&lt;&gt;"",trad!F42,IF($C$13&lt;&gt;"",trad!J42,trad!B42)),"")</f>
        <v/>
      </c>
      <c r="E50" s="52" t="str">
        <f>IF($C$11&lt;&gt;"",trad!G42,IF($C$13&lt;&gt;"",trad!K42,trad!C42))</f>
        <v xml:space="preserve">Facnor FX 2500 (Emmagasineur genaker)</v>
      </c>
      <c r="F50" s="10"/>
      <c r="G50" s="10"/>
      <c r="H50" s="1"/>
      <c r="I50" s="54"/>
      <c r="J50" s="55"/>
      <c r="K50" s="56"/>
      <c r="L50" s="35"/>
      <c r="M50" s="30"/>
    </row>
    <row r="51" ht="14.25">
      <c r="B51" s="8"/>
      <c r="C51" s="10"/>
      <c r="D51" s="46" t="str">
        <f>IF(trad!B43&lt;&gt;"",IF($C$11&lt;&gt;"",trad!F43,IF($C$13&lt;&gt;"",trad!J43,trad!B43)),"")</f>
        <v xml:space="preserve">Voiles Incidences</v>
      </c>
      <c r="E51" s="47"/>
      <c r="F51" s="47"/>
      <c r="G51" s="47"/>
      <c r="H51" s="48"/>
      <c r="I51" s="81"/>
      <c r="J51" s="82"/>
      <c r="K51" s="83"/>
      <c r="L51" s="35"/>
      <c r="M51" s="30"/>
    </row>
    <row r="52" ht="14.25">
      <c r="B52" s="8"/>
      <c r="C52" s="10"/>
      <c r="D52" s="51" t="str">
        <f>IF(trad!B44&lt;&gt;"",IF($C$11&lt;&gt;"",trad!F44,IF($C$13&lt;&gt;"",trad!J44,trad!B44)),"")</f>
        <v>D1</v>
      </c>
      <c r="E52" s="52"/>
      <c r="F52" s="10"/>
      <c r="G52" s="10"/>
      <c r="H52" s="1"/>
      <c r="I52" s="54"/>
      <c r="J52" s="84"/>
      <c r="K52" s="56"/>
      <c r="L52" s="35"/>
      <c r="M52" s="30"/>
    </row>
    <row r="53" ht="14.25">
      <c r="B53" s="8"/>
      <c r="C53" s="10"/>
      <c r="D53" s="51" t="str">
        <f>IF(trad!B45&lt;&gt;"",IF($C$11&lt;&gt;"",trad!F45,IF($C$13&lt;&gt;"",trad!J45,trad!B45)),"")</f>
        <v/>
      </c>
      <c r="E53" s="52" t="str">
        <f>IF($C$11&lt;&gt;"",trad!G45,IF($C$13&lt;&gt;"",trad!K45,trad!C45))</f>
        <v xml:space="preserve">Grand voile Classique / 28,50 m² - 2 Ris auto</v>
      </c>
      <c r="F53" s="10"/>
      <c r="G53" s="10"/>
      <c r="H53" s="1"/>
      <c r="I53" s="54"/>
      <c r="J53" s="55"/>
      <c r="K53" s="56"/>
      <c r="L53" s="35"/>
      <c r="M53" s="30"/>
    </row>
    <row r="54" ht="14.25">
      <c r="B54" s="8"/>
      <c r="C54" s="10"/>
      <c r="D54" s="51" t="str">
        <f>IF(trad!B46&lt;&gt;"",IF($C$11&lt;&gt;"",trad!F46,IF($C$13&lt;&gt;"",trad!J46,trad!B46)),"")</f>
        <v/>
      </c>
      <c r="E54" s="52" t="str">
        <f>IF($C$11&lt;&gt;"",trad!G46,IF($C$13&lt;&gt;"",trad!K46,trad!C46))</f>
        <v xml:space="preserve">Grand voile lattée / 28,50 m² - 2 Ris auto</v>
      </c>
      <c r="F54" s="10"/>
      <c r="G54" s="10"/>
      <c r="H54" s="1"/>
      <c r="I54" s="54"/>
      <c r="J54" s="55"/>
      <c r="K54" s="56"/>
      <c r="L54" s="35"/>
      <c r="M54" s="30"/>
    </row>
    <row r="55" ht="14.25">
      <c r="B55" s="8"/>
      <c r="C55" s="10"/>
      <c r="D55" s="51"/>
      <c r="E55" s="52" t="str">
        <f>IF($C$11&lt;&gt;"",trad!G48,IF($C$13&lt;&gt;"",trad!K48,trad!C48))</f>
        <v xml:space="preserve">3 ième ris</v>
      </c>
      <c r="F55" s="10"/>
      <c r="G55" s="10"/>
      <c r="H55" s="1"/>
      <c r="I55" s="54"/>
      <c r="J55" s="55"/>
      <c r="K55" s="56"/>
      <c r="L55" s="35"/>
      <c r="M55" s="30"/>
    </row>
    <row r="56" ht="14.25">
      <c r="B56" s="8"/>
      <c r="C56" s="10"/>
      <c r="D56" s="51" t="str">
        <f>IF(trad!B49&lt;&gt;"",IF($C$11&lt;&gt;"",trad!F49,IF($C$13&lt;&gt;"",trad!J49,trad!B49)),"")</f>
        <v/>
      </c>
      <c r="E56" s="52" t="str">
        <f>IF($C$11&lt;&gt;"",trad!G49,IF($C$13&lt;&gt;"",trad!K49,trad!C49))</f>
        <v xml:space="preserve">Solent 110 %  23.60 m²</v>
      </c>
      <c r="F56" s="10"/>
      <c r="G56" s="10"/>
      <c r="H56" s="1"/>
      <c r="I56" s="54"/>
      <c r="J56" s="55"/>
      <c r="K56" s="56"/>
      <c r="L56" s="35"/>
      <c r="M56" s="30"/>
    </row>
    <row r="57" ht="14.25">
      <c r="B57" s="8"/>
      <c r="C57" s="10"/>
      <c r="D57" s="51" t="str">
        <f>IF(trad!B50&lt;&gt;"",IF($C$11&lt;&gt;"",trad!F50,IF($C$13&lt;&gt;"",trad!J50,trad!B50)),"")</f>
        <v/>
      </c>
      <c r="E57" s="52" t="str">
        <f>IF($C$11&lt;&gt;"",trad!G50,IF($C$13&lt;&gt;"",trad!K50,trad!C50))</f>
        <v xml:space="preserve">Foc autovireur / 17 m² - bande AV</v>
      </c>
      <c r="F57" s="10"/>
      <c r="G57" s="10"/>
      <c r="H57" s="1"/>
      <c r="I57" s="54"/>
      <c r="J57" s="55"/>
      <c r="K57" s="56"/>
      <c r="L57" s="35"/>
      <c r="M57" s="30"/>
    </row>
    <row r="58" ht="14.25">
      <c r="B58" s="8"/>
      <c r="C58" s="10"/>
      <c r="D58" s="51" t="str">
        <f>IF(trad!B51&lt;&gt;"",IF($C$11&lt;&gt;"",trad!F51,IF($C$13&lt;&gt;"",trad!J51,trad!B51)),"")</f>
        <v/>
      </c>
      <c r="E58" s="52" t="str">
        <f>IF($C$11&lt;&gt;"",trad!G51,IF($C$13&lt;&gt;"",trad!K51,trad!C51))</f>
        <v xml:space="preserve">Tourmentin / 5.00 m²</v>
      </c>
      <c r="F58" s="10"/>
      <c r="G58" s="10"/>
      <c r="H58" s="1"/>
      <c r="I58" s="54"/>
      <c r="J58" s="55"/>
      <c r="K58" s="56"/>
      <c r="L58" s="35"/>
      <c r="M58" s="30"/>
    </row>
    <row r="59" ht="14.25">
      <c r="B59" s="8"/>
      <c r="C59" s="10"/>
      <c r="D59" s="51" t="str">
        <f>IF(trad!B52&lt;&gt;"",IF($C$11&lt;&gt;"",trad!F52,IF($C$13&lt;&gt;"",trad!J52,trad!B52)),"")</f>
        <v>D2</v>
      </c>
      <c r="E59" s="52"/>
      <c r="F59" s="10"/>
      <c r="G59" s="10"/>
      <c r="H59" s="1"/>
      <c r="I59" s="84"/>
      <c r="J59" s="84"/>
      <c r="K59" s="56"/>
      <c r="L59" s="35"/>
      <c r="M59" s="30"/>
    </row>
    <row r="60" ht="14.25">
      <c r="B60" s="8"/>
      <c r="C60" s="10"/>
      <c r="D60" s="51" t="str">
        <f>IF(trad!B53&lt;&gt;"",IF($C$11&lt;&gt;"",trad!F53,IF($C$13&lt;&gt;"",trad!J53,trad!B53)),"")</f>
        <v/>
      </c>
      <c r="E60" s="52" t="str">
        <f>IF($C$11&lt;&gt;"",trad!G53,IF($C$13&lt;&gt;"",trad!K53,trad!C53))</f>
        <v xml:space="preserve">Grand voile Classique / 28,50 m² - 2 Ris auto</v>
      </c>
      <c r="F60" s="10"/>
      <c r="G60" s="10"/>
      <c r="H60" s="1"/>
      <c r="I60" s="54"/>
      <c r="J60" s="55"/>
      <c r="K60" s="56"/>
      <c r="L60" s="35"/>
      <c r="M60" s="30"/>
    </row>
    <row r="61" ht="14.25">
      <c r="B61" s="8"/>
      <c r="C61" s="10"/>
      <c r="D61" s="51" t="str">
        <f>IF(trad!B54&lt;&gt;"",IF($C$11&lt;&gt;"",trad!F54,IF($C$13&lt;&gt;"",trad!J54,trad!B54)),"")</f>
        <v/>
      </c>
      <c r="E61" s="52" t="str">
        <f>IF($C$11&lt;&gt;"",trad!G54,IF($C$13&lt;&gt;"",trad!K54,trad!C54))</f>
        <v xml:space="preserve">Grand voile lattée / 28,50 m² - 2 Ris auto</v>
      </c>
      <c r="F61" s="10"/>
      <c r="G61" s="10"/>
      <c r="H61" s="1"/>
      <c r="I61" s="54"/>
      <c r="J61" s="55"/>
      <c r="K61" s="56"/>
      <c r="L61" s="35"/>
      <c r="M61" s="30"/>
    </row>
    <row r="62" ht="14.25">
      <c r="B62" s="8"/>
      <c r="C62" s="10"/>
      <c r="D62" s="51"/>
      <c r="E62" s="52" t="str">
        <f>IF($C$11&lt;&gt;"",trad!G56,IF($C$13&lt;&gt;"",trad!K56,trad!C56))</f>
        <v xml:space="preserve">3 ième ris</v>
      </c>
      <c r="F62" s="10"/>
      <c r="G62" s="10"/>
      <c r="H62" s="1"/>
      <c r="I62" s="54"/>
      <c r="J62" s="55"/>
      <c r="K62" s="56"/>
      <c r="L62" s="35"/>
      <c r="M62" s="30"/>
    </row>
    <row r="63" ht="14.25">
      <c r="B63" s="8"/>
      <c r="C63" s="10"/>
      <c r="D63" s="51" t="str">
        <f>IF(trad!B57&lt;&gt;"",IF($C$11&lt;&gt;"",trad!F57,IF($C$13&lt;&gt;"",trad!J57,trad!B57)),"")</f>
        <v/>
      </c>
      <c r="E63" s="52" t="str">
        <f>IF($C$11&lt;&gt;"",trad!G57,IF($C$13&lt;&gt;"",trad!K57,trad!C57))</f>
        <v xml:space="preserve">Solent 110 %  23.60 m²</v>
      </c>
      <c r="F63" s="10"/>
      <c r="G63" s="10"/>
      <c r="H63" s="1"/>
      <c r="I63" s="54"/>
      <c r="J63" s="55"/>
      <c r="K63" s="56"/>
      <c r="L63" s="35"/>
      <c r="M63" s="30"/>
    </row>
    <row r="64" ht="14.25">
      <c r="B64" s="8"/>
      <c r="C64" s="10"/>
      <c r="D64" s="51" t="str">
        <f>IF(trad!B58&lt;&gt;"",IF($C$11&lt;&gt;"",trad!F58,IF($C$13&lt;&gt;"",trad!J58,trad!B58)),"")</f>
        <v/>
      </c>
      <c r="E64" s="52" t="str">
        <f>IF($C$11&lt;&gt;"",trad!G58,IF($C$13&lt;&gt;"",trad!K58,trad!C58))</f>
        <v xml:space="preserve">Foc autovireur / 17 m² - bande AV</v>
      </c>
      <c r="F64" s="10"/>
      <c r="G64" s="10"/>
      <c r="H64" s="1"/>
      <c r="I64" s="54"/>
      <c r="J64" s="55"/>
      <c r="K64" s="56"/>
      <c r="L64" s="35"/>
      <c r="M64" s="30"/>
    </row>
    <row r="65" ht="14.25">
      <c r="B65" s="8"/>
      <c r="C65" s="10"/>
      <c r="D65" s="51" t="str">
        <f>IF(trad!B59&lt;&gt;"",IF($C$11&lt;&gt;"",trad!F59,IF($C$13&lt;&gt;"",trad!J59,trad!B59)),"")</f>
        <v>Portant</v>
      </c>
      <c r="E65" s="52"/>
      <c r="F65" s="10"/>
      <c r="G65" s="10"/>
      <c r="H65" s="1"/>
      <c r="I65" s="54"/>
      <c r="J65" s="84"/>
      <c r="K65" s="56"/>
      <c r="L65" s="35"/>
      <c r="M65" s="30"/>
    </row>
    <row r="66" ht="14.25">
      <c r="B66" s="8"/>
      <c r="C66" s="10"/>
      <c r="D66" s="51" t="str">
        <f>IF(trad!B60&lt;&gt;"",IF($C$11&lt;&gt;"",trad!F60,IF($C$13&lt;&gt;"",trad!J60,trad!B60)),"")</f>
        <v/>
      </c>
      <c r="E66" s="52" t="str">
        <f>IF($C$11&lt;&gt;"",trad!G60,IF($C$13&lt;&gt;"",trad!K60,trad!C60))</f>
        <v xml:space="preserve">Spi assymétrique / 78.00 m² - A2</v>
      </c>
      <c r="F66" s="10"/>
      <c r="G66" s="10"/>
      <c r="H66" s="1"/>
      <c r="I66" s="54"/>
      <c r="J66" s="55"/>
      <c r="K66" s="56"/>
      <c r="L66" s="35"/>
      <c r="M66" s="30"/>
    </row>
    <row r="67" ht="14.25">
      <c r="B67" s="8"/>
      <c r="C67" s="10"/>
      <c r="D67" s="51" t="str">
        <f>IF(trad!B61&lt;&gt;"",IF($C$11&lt;&gt;"",trad!F61,IF($C$13&lt;&gt;"",trad!J61,trad!B61)),"")</f>
        <v/>
      </c>
      <c r="E67" s="52" t="str">
        <f>IF($C$11&lt;&gt;"",trad!G61,IF($C$13&lt;&gt;"",trad!K61,trad!C61))</f>
        <v xml:space="preserve">Spi  symétrique / 78.00 m² - S2</v>
      </c>
      <c r="F67" s="10"/>
      <c r="G67" s="10"/>
      <c r="H67" s="1"/>
      <c r="I67" s="54"/>
      <c r="J67" s="55"/>
      <c r="K67" s="56"/>
      <c r="L67" s="35"/>
      <c r="M67" s="30"/>
    </row>
    <row r="68" ht="14.25">
      <c r="B68" s="8"/>
      <c r="C68" s="10"/>
      <c r="D68" s="51" t="str">
        <f>IF(trad!B62&lt;&gt;"",IF($C$11&lt;&gt;"",trad!F62,IF($C$13&lt;&gt;"",trad!J62,trad!B62)),"")</f>
        <v/>
      </c>
      <c r="E68" s="52" t="str">
        <f>IF($C$11&lt;&gt;"",trad!G62,IF($C$13&lt;&gt;"",trad!K62,trad!C62))</f>
        <v xml:space="preserve">Code 0 / 36 m2</v>
      </c>
      <c r="F68" s="10"/>
      <c r="G68" s="10"/>
      <c r="H68" s="1"/>
      <c r="I68" s="54"/>
      <c r="J68" s="55"/>
      <c r="K68" s="56"/>
      <c r="L68" s="35"/>
      <c r="M68" s="30"/>
    </row>
    <row r="69" ht="14.25">
      <c r="B69" s="8"/>
      <c r="C69" s="10"/>
      <c r="D69" s="51" t="str">
        <f>IF(trad!B63&lt;&gt;"",IF($C$11&lt;&gt;"",trad!F63,IF($C$13&lt;&gt;"",trad!J63,trad!B63)),"")</f>
        <v/>
      </c>
      <c r="E69" s="52" t="str">
        <f>IF($C$11&lt;&gt;"",trad!G63,IF($C$13&lt;&gt;"",trad!K63,trad!C63))</f>
        <v xml:space="preserve">Gennaker/ 41.00 m²</v>
      </c>
      <c r="F69" s="10"/>
      <c r="G69" s="10"/>
      <c r="H69" s="1"/>
      <c r="I69" s="54"/>
      <c r="J69" s="55"/>
      <c r="K69" s="56"/>
      <c r="L69" s="35"/>
      <c r="M69" s="30"/>
    </row>
    <row r="70" ht="14.25">
      <c r="B70" s="8"/>
      <c r="C70" s="10"/>
      <c r="D70" s="51" t="str">
        <f>IF(trad!B64&lt;&gt;"",IF($C$11&lt;&gt;"",trad!F64,IF($C$13&lt;&gt;"",trad!J64,trad!B64)),"")</f>
        <v>Divers</v>
      </c>
      <c r="E70" s="52"/>
      <c r="F70" s="10"/>
      <c r="G70" s="10"/>
      <c r="H70" s="1"/>
      <c r="I70" s="54"/>
      <c r="J70" s="84"/>
      <c r="K70" s="56"/>
      <c r="L70" s="35"/>
      <c r="M70" s="30"/>
    </row>
    <row r="71" ht="14.25">
      <c r="B71" s="8"/>
      <c r="C71" s="10"/>
      <c r="D71" s="51" t="str">
        <f>IF(trad!B65&lt;&gt;"",IF($C$11&lt;&gt;"",trad!F65,IF($C$13&lt;&gt;"",trad!J65,trad!B65)),"")</f>
        <v/>
      </c>
      <c r="E71" s="52" t="str">
        <f>IF($C$11&lt;&gt;"",trad!G65,IF($C$13&lt;&gt;"",trad!K65,trad!C65))</f>
        <v xml:space="preserve">Chaussette de Génois</v>
      </c>
      <c r="F71" s="10"/>
      <c r="G71" s="10"/>
      <c r="H71" s="1"/>
      <c r="I71" s="54"/>
      <c r="J71" s="55"/>
      <c r="K71" s="56"/>
      <c r="L71" s="35"/>
      <c r="M71" s="30"/>
    </row>
    <row r="72" ht="14.25">
      <c r="B72" s="8"/>
      <c r="C72" s="10"/>
      <c r="D72" s="51" t="str">
        <f>IF(trad!B66&lt;&gt;"",IF($C$11&lt;&gt;"",trad!F66,IF($C$13&lt;&gt;"",trad!J66,trad!B66)),"")</f>
        <v/>
      </c>
      <c r="E72" s="52" t="str">
        <f>IF($C$11&lt;&gt;"",trad!G66,IF($C$13&lt;&gt;"",trad!K66,trad!C66))</f>
        <v>Lazy-bag</v>
      </c>
      <c r="F72" s="10"/>
      <c r="G72" s="10"/>
      <c r="H72" s="1"/>
      <c r="I72" s="54"/>
      <c r="J72" s="55"/>
      <c r="K72" s="56"/>
      <c r="L72" s="35"/>
      <c r="M72" s="30"/>
    </row>
    <row r="73" ht="14.25">
      <c r="B73" s="8"/>
      <c r="C73" s="10"/>
      <c r="D73" s="51" t="str">
        <f>IF(trad!B67&lt;&gt;"",IF($C$11&lt;&gt;"",trad!F67,IF($C$13&lt;&gt;"",trad!J67,trad!B67)),"")</f>
        <v/>
      </c>
      <c r="E73" s="52" t="str">
        <f>IF($C$11&lt;&gt;"",trad!G67,IF($C$13&lt;&gt;"",trad!K67,trad!C67))</f>
        <v xml:space="preserve">Chaussette à spi</v>
      </c>
      <c r="F73" s="10"/>
      <c r="G73" s="10"/>
      <c r="H73" s="1"/>
      <c r="I73" s="54"/>
      <c r="J73" s="55"/>
      <c r="K73" s="56"/>
      <c r="L73" s="35"/>
      <c r="M73" s="30"/>
    </row>
    <row r="74" ht="14.25">
      <c r="B74" s="8"/>
      <c r="C74" s="10"/>
      <c r="D74" s="46" t="str">
        <f>IF(trad!B68&lt;&gt;"",IF($C$11&lt;&gt;"",trad!F68,IF($C$13&lt;&gt;"",trad!J68,trad!B68)),"")</f>
        <v xml:space="preserve">Electronique B&amp;G</v>
      </c>
      <c r="E74" s="47"/>
      <c r="F74" s="47"/>
      <c r="G74" s="47"/>
      <c r="H74" s="48"/>
      <c r="I74" s="81"/>
      <c r="J74" s="82"/>
      <c r="K74" s="83"/>
      <c r="L74" s="35"/>
      <c r="M74" s="30"/>
    </row>
    <row r="75" ht="14.25">
      <c r="B75" s="8"/>
      <c r="C75" s="10"/>
      <c r="D75" s="51" t="str">
        <f>IF(trad!B69&lt;&gt;"",IF($C$11&lt;&gt;"",trad!F69,IF($C$13&lt;&gt;"",trad!J69,trad!B69)),"")</f>
        <v xml:space="preserve">Centrale TRITON 2</v>
      </c>
      <c r="E75" s="52"/>
      <c r="F75" s="10"/>
      <c r="G75" s="10"/>
      <c r="H75" s="1"/>
      <c r="I75" s="54"/>
      <c r="J75" s="84"/>
      <c r="K75" s="56"/>
      <c r="L75" s="35"/>
      <c r="M75" s="30"/>
    </row>
    <row r="76" ht="14.25">
      <c r="B76" s="8"/>
      <c r="C76" s="10"/>
      <c r="D76" s="51" t="str">
        <f>IF(trad!B70&lt;&gt;"",IF($C$11&lt;&gt;"",trad!F70,IF($C$13&lt;&gt;"",trad!J70,trad!B70)),"")</f>
        <v/>
      </c>
      <c r="E76" s="52" t="str">
        <f>IF($C$11&lt;&gt;"",trad!G70,IF($C$13&lt;&gt;"",trad!K70,trad!C70))</f>
        <v xml:space="preserve">Pack loch/sondeur/vent 1 afficheur</v>
      </c>
      <c r="F76" s="10"/>
      <c r="G76" s="10"/>
      <c r="H76" s="1"/>
      <c r="I76" s="54"/>
      <c r="J76" s="55"/>
      <c r="K76" s="56"/>
      <c r="L76" s="35"/>
      <c r="M76" s="30"/>
    </row>
    <row r="77" ht="15.75">
      <c r="B77" s="8"/>
      <c r="C77" s="10"/>
      <c r="D77" s="51" t="str">
        <f>IF(trad!B71&lt;&gt;"",IF($C$11&lt;&gt;"",trad!F71,IF($C$13&lt;&gt;"",trad!J71,trad!B71)),"")</f>
        <v/>
      </c>
      <c r="E77" s="52" t="str">
        <f>IF($C$11&lt;&gt;"",trad!G71,IF($C$13&lt;&gt;"",trad!K71,trad!C71))</f>
        <v xml:space="preserve">2 afficheurs supplémentaires</v>
      </c>
      <c r="F77" s="10"/>
      <c r="G77" s="10"/>
      <c r="H77" s="1"/>
      <c r="I77" s="54"/>
      <c r="J77" s="55"/>
      <c r="K77" s="56"/>
      <c r="L77" s="35"/>
      <c r="M77" s="30"/>
    </row>
    <row r="78" ht="15.75">
      <c r="B78" s="8"/>
      <c r="C78" s="10"/>
      <c r="D78" s="51" t="str">
        <f>IF(trad!B72&lt;&gt;"",IF($C$11&lt;&gt;"",trad!F72,IF($C$13&lt;&gt;"",trad!J72,trad!B72)),"")</f>
        <v/>
      </c>
      <c r="E78" s="52" t="str">
        <f>IF($C$11&lt;&gt;"",trad!G72,IF($C$13&lt;&gt;"",trad!K72,trad!C72))</f>
        <v xml:space="preserve">1 afficheur supplémentaire</v>
      </c>
      <c r="F78" s="10"/>
      <c r="G78" s="10"/>
      <c r="H78" s="1"/>
      <c r="I78" s="54"/>
      <c r="J78" s="55"/>
      <c r="K78" s="56"/>
      <c r="L78" s="35"/>
      <c r="M78" s="30"/>
    </row>
    <row r="79" ht="15.75">
      <c r="B79" s="8"/>
      <c r="C79" s="10"/>
      <c r="D79" s="51" t="str">
        <f>IF(trad!B73&lt;&gt;"",IF($C$11&lt;&gt;"",trad!F73,IF($C$13&lt;&gt;"",trad!J73,trad!B73)),"")</f>
        <v xml:space="preserve">Pilote TRITON </v>
      </c>
      <c r="E79" s="52"/>
      <c r="F79" s="10"/>
      <c r="G79" s="10"/>
      <c r="H79" s="1"/>
      <c r="I79" s="54"/>
      <c r="J79" s="84"/>
      <c r="K79" s="56"/>
      <c r="L79" s="35"/>
      <c r="M79" s="30"/>
    </row>
    <row r="80" ht="15.75">
      <c r="B80" s="8"/>
      <c r="C80" s="10"/>
      <c r="D80" s="51" t="str">
        <f>IF(trad!B74&lt;&gt;"",IF($C$11&lt;&gt;"",trad!F74,IF($C$13&lt;&gt;"",trad!J74,trad!B74)),"")</f>
        <v/>
      </c>
      <c r="E80" s="52" t="str">
        <f>IF($C$11&lt;&gt;"",trad!G74,IF($C$13&lt;&gt;"",trad!K74,trad!C74))</f>
        <v xml:space="preserve">KIT NAC2 Calculateur NAC2 + Compas précision 7 + rudder FD</v>
      </c>
      <c r="F80" s="10"/>
      <c r="G80" s="10"/>
      <c r="H80" s="1"/>
      <c r="I80" s="54"/>
      <c r="J80" s="55"/>
      <c r="K80" s="56"/>
      <c r="L80" s="35"/>
      <c r="M80" s="30"/>
    </row>
    <row r="81" ht="15.75">
      <c r="B81" s="8"/>
      <c r="C81" s="10"/>
      <c r="D81" s="51" t="str">
        <f>IF(trad!B76&lt;&gt;"",IF($C$11&lt;&gt;"",trad!F76,IF($C$13&lt;&gt;"",trad!J76,trad!B76)),"")</f>
        <v/>
      </c>
      <c r="E81" s="52" t="str">
        <f>IF($C$11&lt;&gt;"",trad!G75,IF($C$13&lt;&gt;"",trad!K75,trad!C75))</f>
        <v xml:space="preserve">Vérin linéaire mécanique JEFA</v>
      </c>
      <c r="F81" s="10"/>
      <c r="G81" s="10"/>
      <c r="H81" s="1"/>
      <c r="I81" s="54"/>
      <c r="J81" s="55"/>
      <c r="K81" s="56"/>
      <c r="L81" s="35"/>
      <c r="M81" s="30"/>
    </row>
    <row r="82" ht="15.75">
      <c r="B82" s="8"/>
      <c r="C82" s="10"/>
      <c r="D82" s="51" t="str">
        <f>IF(trad!B77&lt;&gt;"",IF($C$11&lt;&gt;"",trad!F77,IF($C$13&lt;&gt;"",trad!J77,trad!B77)),"")</f>
        <v/>
      </c>
      <c r="E82" s="52" t="str">
        <f>IF($C$11&lt;&gt;"",trad!G76,IF($C$13&lt;&gt;"",trad!K76,trad!C76))</f>
        <v xml:space="preserve">Télécommande filaire pilote</v>
      </c>
      <c r="F82" s="10"/>
      <c r="G82" s="10"/>
      <c r="H82" s="1"/>
      <c r="I82" s="54"/>
      <c r="J82" s="55"/>
      <c r="K82" s="56"/>
      <c r="L82" s="35"/>
      <c r="M82" s="30"/>
    </row>
    <row r="83" ht="15.75">
      <c r="B83" s="8"/>
      <c r="C83" s="10"/>
      <c r="D83" s="51" t="str">
        <f>IF(trad!B77&lt;&gt;"",IF($C$11&lt;&gt;"",trad!F77,IF($C$13&lt;&gt;"",trad!J77,trad!B77)),"")</f>
        <v/>
      </c>
      <c r="E83" s="52" t="str">
        <f>IF($C$11&lt;&gt;"",trad!G77,IF($C$13&lt;&gt;"",trad!K77,trad!C77))</f>
        <v xml:space="preserve">Télécommande sans fil pilote</v>
      </c>
      <c r="F83" s="10"/>
      <c r="G83" s="10"/>
      <c r="H83" s="1"/>
      <c r="I83" s="54"/>
      <c r="J83" s="55"/>
      <c r="K83" s="56"/>
      <c r="L83" s="35"/>
      <c r="M83" s="30"/>
    </row>
    <row r="84" ht="15.75">
      <c r="B84" s="8"/>
      <c r="C84" s="10"/>
      <c r="D84" s="51" t="str">
        <f>IF(trad!B78&lt;&gt;"",IF($C$11&lt;&gt;"",trad!F78,IF($C$13&lt;&gt;"",trad!J78,trad!B78)),"")</f>
        <v xml:space="preserve">GPS Traceur</v>
      </c>
      <c r="E84" s="52"/>
      <c r="F84" s="10"/>
      <c r="G84" s="10"/>
      <c r="H84" s="1"/>
      <c r="I84" s="54"/>
      <c r="J84" s="84"/>
      <c r="K84" s="56"/>
      <c r="L84" s="35"/>
      <c r="M84" s="30"/>
    </row>
    <row r="85" ht="15.75">
      <c r="B85" s="8"/>
      <c r="C85" s="10"/>
      <c r="D85" s="51" t="str">
        <f>IF(trad!B79&lt;&gt;"",IF($C$11&lt;&gt;"",trad!F79,IF($C$13&lt;&gt;"",trad!J79,trad!B79)),"")</f>
        <v/>
      </c>
      <c r="E85" s="52" t="str">
        <f>IF($C$11&lt;&gt;"",trad!G79,IF($C$13&lt;&gt;"",trad!K79,trad!C79))</f>
        <v xml:space="preserve">Vulcan 7 (incl Wifi + radar)</v>
      </c>
      <c r="F85" s="10"/>
      <c r="G85" s="10"/>
      <c r="H85" s="1"/>
      <c r="I85" s="54"/>
      <c r="J85" s="55"/>
      <c r="K85" s="56"/>
      <c r="L85" s="35"/>
      <c r="M85" s="30"/>
    </row>
    <row r="86" ht="15.75">
      <c r="B86" s="8"/>
      <c r="C86" s="10"/>
      <c r="D86" s="51" t="str">
        <f>IF(trad!B80&lt;&gt;"",IF($C$11&lt;&gt;"",trad!F80,IF($C$13&lt;&gt;"",trad!J80,trad!B80)),"")</f>
        <v/>
      </c>
      <c r="E86" s="52" t="str">
        <f>IF($C$11&lt;&gt;"",trad!G80,IF($C$13&lt;&gt;"",trad!K80,trad!C80))</f>
        <v xml:space="preserve">Vulcan 9 (incl Wifi + radar)</v>
      </c>
      <c r="F86" s="10"/>
      <c r="G86" s="10"/>
      <c r="H86" s="1"/>
      <c r="I86" s="54"/>
      <c r="J86" s="55"/>
      <c r="K86" s="56"/>
      <c r="L86" s="35"/>
      <c r="M86" s="30"/>
    </row>
    <row r="87" ht="15.75">
      <c r="B87" s="8"/>
      <c r="C87" s="10"/>
      <c r="D87" s="51" t="str">
        <f>IF(trad!B81&lt;&gt;"",IF($C$11&lt;&gt;"",trad!F81,IF($C$13&lt;&gt;"",trad!J81,trad!B81)),"")</f>
        <v/>
      </c>
      <c r="E87" s="52" t="str">
        <f>IF($C$11&lt;&gt;"",trad!G81,IF($C$13&lt;&gt;"",trad!K81,trad!C81))</f>
        <v xml:space="preserve">Carte europe Navionics Gold (N-GOLD_46XG)</v>
      </c>
      <c r="F87" s="10"/>
      <c r="G87" s="10"/>
      <c r="H87" s="1"/>
      <c r="I87" s="54"/>
      <c r="J87" s="55"/>
      <c r="K87" s="56"/>
      <c r="L87" s="35"/>
      <c r="M87" s="30"/>
    </row>
    <row r="88" ht="15.75">
      <c r="B88" s="8"/>
      <c r="C88" s="10"/>
      <c r="D88" s="51" t="str">
        <f>IF(trad!B82&lt;&gt;"",IF($C$11&lt;&gt;"",trad!F82,IF($C$13&lt;&gt;"",trad!J82,trad!B82)),"")</f>
        <v/>
      </c>
      <c r="E88" s="52" t="str">
        <f>IF($C$11&lt;&gt;"",trad!G82,IF($C$13&lt;&gt;"",trad!K82,trad!C82))</f>
        <v xml:space="preserve">Antenne GPS 10 Hz</v>
      </c>
      <c r="F88" s="10"/>
      <c r="G88" s="10"/>
      <c r="H88" s="1"/>
      <c r="I88" s="54"/>
      <c r="J88" s="55"/>
      <c r="K88" s="56"/>
      <c r="L88" s="35"/>
      <c r="M88" s="30"/>
    </row>
    <row r="89" ht="15.75">
      <c r="B89" s="8"/>
      <c r="C89" s="10"/>
      <c r="D89" s="51" t="str">
        <f>IF(trad!B83&lt;&gt;"",IF($C$11&lt;&gt;"",trad!F83,IF($C$13&lt;&gt;"",trad!J83,trad!B83)),"")</f>
        <v>Radar</v>
      </c>
      <c r="E89" s="52"/>
      <c r="F89" s="10"/>
      <c r="G89" s="10"/>
      <c r="H89" s="1"/>
      <c r="I89" s="54"/>
      <c r="J89" s="84"/>
      <c r="K89" s="56"/>
      <c r="L89" s="35"/>
      <c r="M89" s="30"/>
    </row>
    <row r="90" ht="15.75">
      <c r="B90" s="8"/>
      <c r="C90" s="10"/>
      <c r="D90" s="51" t="str">
        <f>IF(trad!B84&lt;&gt;"",IF($C$11&lt;&gt;"",trad!F84,IF($C$13&lt;&gt;"",trad!J84,trad!B84)),"")</f>
        <v/>
      </c>
      <c r="E90" s="52" t="str">
        <f>IF($C$11&lt;&gt;"",trad!G84,IF($C$13&lt;&gt;"",trad!K84,trad!C84))</f>
        <v xml:space="preserve">Broadband 3G radar </v>
      </c>
      <c r="F90" s="10"/>
      <c r="G90" s="10"/>
      <c r="H90" s="1"/>
      <c r="I90" s="54"/>
      <c r="J90" s="55"/>
      <c r="K90" s="56"/>
      <c r="L90" s="35"/>
      <c r="M90" s="30"/>
    </row>
    <row r="91" ht="15.75">
      <c r="B91" s="8"/>
      <c r="C91" s="10"/>
      <c r="D91" s="51" t="str">
        <f>IF(trad!B85&lt;&gt;"",IF($C$11&lt;&gt;"",trad!F85,IF($C$13&lt;&gt;"",trad!J85,trad!B85)),"")</f>
        <v/>
      </c>
      <c r="E91" s="52" t="str">
        <f>IF($C$11&lt;&gt;"",trad!G85,IF($C$13&lt;&gt;"",trad!K85,trad!C85))</f>
        <v xml:space="preserve">Broadband 4G radar </v>
      </c>
      <c r="F91" s="10"/>
      <c r="G91" s="10"/>
      <c r="H91" s="1"/>
      <c r="I91" s="54"/>
      <c r="J91" s="55"/>
      <c r="K91" s="56"/>
      <c r="L91" s="35"/>
      <c r="M91" s="30"/>
    </row>
    <row r="92" ht="15.75">
      <c r="B92" s="8"/>
      <c r="C92" s="10"/>
      <c r="D92" s="51" t="str">
        <f>IF(trad!B86&lt;&gt;"",IF($C$11&lt;&gt;"",trad!F86,IF($C$13&lt;&gt;"",trad!J86,trad!B86)),"")</f>
        <v xml:space="preserve">AIS classe B (integre antenne GPS - NMEA2000)</v>
      </c>
      <c r="E92" s="52"/>
      <c r="F92" s="10"/>
      <c r="G92" s="10"/>
      <c r="H92" s="1"/>
      <c r="I92" s="54"/>
      <c r="J92" s="84"/>
      <c r="K92" s="56"/>
      <c r="L92" s="35"/>
      <c r="M92" s="30"/>
    </row>
    <row r="93" ht="15.75">
      <c r="B93" s="8"/>
      <c r="C93" s="10"/>
      <c r="D93" s="51" t="str">
        <f>IF(trad!B87&lt;&gt;"",IF($C$11&lt;&gt;"",trad!F87,IF($C$13&lt;&gt;"",trad!J87,trad!B87)),"")</f>
        <v/>
      </c>
      <c r="E93" s="52" t="str">
        <f>IF($C$11&lt;&gt;"",trad!G87,IF($C$13&lt;&gt;"",trad!K87,trad!C87))</f>
        <v xml:space="preserve">AIS TR-210 Advansea</v>
      </c>
      <c r="F93" s="10"/>
      <c r="G93" s="10"/>
      <c r="H93" s="1"/>
      <c r="I93" s="54"/>
      <c r="J93" s="55"/>
      <c r="K93" s="56"/>
      <c r="L93" s="35"/>
      <c r="M93" s="30"/>
    </row>
    <row r="94" ht="15.75">
      <c r="B94" s="8"/>
      <c r="C94" s="10"/>
      <c r="D94" s="51" t="str">
        <f>IF(trad!B88&lt;&gt;"",IF($C$11&lt;&gt;"",trad!F88,IF($C$13&lt;&gt;"",trad!J88,trad!B88)),"")</f>
        <v/>
      </c>
      <c r="E94" s="52" t="str">
        <f>IF($C$11&lt;&gt;"",trad!G88,IF($C$13&lt;&gt;"",trad!K88,trad!C88))</f>
        <v xml:space="preserve">Splitter Advansea</v>
      </c>
      <c r="F94" s="10"/>
      <c r="G94" s="10"/>
      <c r="H94" s="1"/>
      <c r="I94" s="54"/>
      <c r="J94" s="55"/>
      <c r="K94" s="56"/>
      <c r="L94" s="35"/>
      <c r="M94" s="30"/>
    </row>
    <row r="95" ht="15.75">
      <c r="B95" s="8"/>
      <c r="C95" s="10"/>
      <c r="D95" s="51" t="str">
        <f>IF(trad!B89&lt;&gt;"",IF($C$11&lt;&gt;"",trad!F89,IF($C$13&lt;&gt;"",trad!J89,trad!B89)),"")</f>
        <v>Accessoires</v>
      </c>
      <c r="E95" s="52"/>
      <c r="F95" s="10"/>
      <c r="G95" s="10"/>
      <c r="H95" s="85" t="s">
        <v>0</v>
      </c>
      <c r="I95" s="54"/>
      <c r="J95" s="84"/>
      <c r="K95" s="56"/>
      <c r="L95" s="35"/>
      <c r="M95" s="30"/>
    </row>
    <row r="96" ht="15.75">
      <c r="B96" s="8"/>
      <c r="C96" s="10"/>
      <c r="D96" s="51" t="str">
        <f>IF(trad!B90&lt;&gt;"",IF($C$11&lt;&gt;"",trad!F90,IF($C$13&lt;&gt;"",trad!J90,trad!B90)),"")</f>
        <v/>
      </c>
      <c r="E96" s="52" t="str">
        <f>IF($C$11&lt;&gt;"",trad!G90,IF($C$13&lt;&gt;"",trad!K90,trad!C90))</f>
        <v xml:space="preserve">cable microc-microc 5 m</v>
      </c>
      <c r="F96" s="10"/>
      <c r="G96" s="10"/>
      <c r="H96" s="86">
        <v>3</v>
      </c>
      <c r="I96" s="54"/>
      <c r="J96" s="55"/>
      <c r="K96" s="56"/>
      <c r="L96" s="35"/>
      <c r="M96" s="30"/>
    </row>
    <row r="97" ht="15.75">
      <c r="B97" s="8"/>
      <c r="C97" s="10"/>
      <c r="D97" s="51" t="str">
        <f>IF(trad!B91&lt;&gt;"",IF($C$11&lt;&gt;"",trad!F91,IF($C$13&lt;&gt;"",trad!J91,trad!B91)),"")</f>
        <v/>
      </c>
      <c r="E97" s="52" t="str">
        <f>IF($C$11&lt;&gt;"",trad!G91,IF($C$13&lt;&gt;"",trad!K91,trad!C91))</f>
        <v xml:space="preserve">cable microc-microc 2 m</v>
      </c>
      <c r="F97" s="10"/>
      <c r="G97" s="10"/>
      <c r="H97" s="86">
        <v>5</v>
      </c>
      <c r="I97" s="54"/>
      <c r="J97" s="55"/>
      <c r="K97" s="56"/>
      <c r="L97" s="35"/>
      <c r="M97" s="30"/>
    </row>
    <row r="98" ht="15.75">
      <c r="B98" s="8"/>
      <c r="C98" s="10"/>
      <c r="D98" s="51" t="str">
        <f>IF(trad!B92&lt;&gt;"",IF($C$11&lt;&gt;"",trad!F92,IF($C$13&lt;&gt;"",trad!J92,trad!B92)),"")</f>
        <v/>
      </c>
      <c r="E98" s="52" t="str">
        <f>IF($C$11&lt;&gt;"",trad!G92,IF($C$13&lt;&gt;"",trad!K92,trad!C92))</f>
        <v xml:space="preserve">Connecteur T Micro C</v>
      </c>
      <c r="F98" s="10"/>
      <c r="G98" s="10"/>
      <c r="H98" s="87">
        <v>6</v>
      </c>
      <c r="I98" s="54"/>
      <c r="J98" s="55"/>
      <c r="K98" s="56"/>
      <c r="L98" s="35"/>
      <c r="M98" s="30"/>
    </row>
    <row r="99" ht="15.75">
      <c r="B99" s="8"/>
      <c r="C99" s="10"/>
      <c r="D99" s="51" t="str">
        <f>IF(trad!B93&lt;&gt;"",IF($C$11&lt;&gt;"",trad!F93,IF($C$13&lt;&gt;"",trad!J93,trad!B93)),"")</f>
        <v>Communications</v>
      </c>
      <c r="E99" s="52"/>
      <c r="F99" s="10"/>
      <c r="G99" s="10"/>
      <c r="H99" s="1"/>
      <c r="I99" s="54"/>
      <c r="J99" s="84"/>
      <c r="K99" s="56"/>
      <c r="L99" s="35"/>
      <c r="M99" s="30"/>
    </row>
    <row r="100" ht="15.75">
      <c r="B100" s="8"/>
      <c r="C100" s="10"/>
      <c r="D100" s="51" t="str">
        <f>IF(trad!B94&lt;&gt;"",IF($C$11&lt;&gt;"",trad!F94,IF($C$13&lt;&gt;"",trad!J94,trad!B94)),"")</f>
        <v/>
      </c>
      <c r="E100" s="52" t="str">
        <f>IF($C$11&lt;&gt;"",trad!G94,IF($C$13&lt;&gt;"",trad!K94,trad!C94))</f>
        <v xml:space="preserve">VHF V60 DSC AIS/GPS</v>
      </c>
      <c r="F100" s="10"/>
      <c r="G100" s="10"/>
      <c r="H100" s="1"/>
      <c r="I100" s="54"/>
      <c r="J100" s="55"/>
      <c r="K100" s="56"/>
      <c r="L100" s="35"/>
      <c r="M100" s="30"/>
    </row>
    <row r="101" ht="15.75">
      <c r="B101" s="8"/>
      <c r="C101" s="10"/>
      <c r="D101" s="51" t="str">
        <f>IF(trad!B95&lt;&gt;"",IF($C$11&lt;&gt;"",trad!F95,IF($C$13&lt;&gt;"",trad!J95,trad!B95)),"")</f>
        <v/>
      </c>
      <c r="E101" s="52" t="str">
        <f>IF($C$11&lt;&gt;"",trad!G95,IF($C$13&lt;&gt;"",trad!K95,trad!C95))</f>
        <v xml:space="preserve">VHF V20 DSC/GPS</v>
      </c>
      <c r="F101" s="10"/>
      <c r="G101" s="10"/>
      <c r="H101" s="1"/>
      <c r="I101" s="54"/>
      <c r="J101" s="55"/>
      <c r="K101" s="56"/>
      <c r="L101" s="35"/>
      <c r="M101" s="30"/>
    </row>
    <row r="102" ht="15.75">
      <c r="B102" s="8"/>
      <c r="C102" s="10"/>
      <c r="D102" s="51" t="str">
        <f>IF(trad!B96&lt;&gt;"",IF($C$11&lt;&gt;"",trad!F96,IF($C$13&lt;&gt;"",trad!J96,trad!B96)),"")</f>
        <v/>
      </c>
      <c r="E102" s="52" t="str">
        <f>IF($C$11&lt;&gt;"",trad!G96,IF($C$13&lt;&gt;"",trad!K96,trad!C96))</f>
        <v xml:space="preserve">cable VHF1720 30 m</v>
      </c>
      <c r="F102" s="10"/>
      <c r="G102" s="10"/>
      <c r="H102" s="1"/>
      <c r="I102" s="54"/>
      <c r="J102" s="55"/>
      <c r="K102" s="56"/>
      <c r="L102" s="35"/>
      <c r="M102" s="30"/>
    </row>
    <row r="103" ht="15.75">
      <c r="B103" s="8"/>
      <c r="C103" s="10"/>
      <c r="D103" s="51" t="str">
        <f>IF(trad!B97&lt;&gt;"",IF($C$11&lt;&gt;"",trad!F97,IF($C$13&lt;&gt;"",trad!J97,trad!B97)),"")</f>
        <v/>
      </c>
      <c r="E103" s="52" t="str">
        <f>IF($C$11&lt;&gt;"",trad!G97,IF($C$13&lt;&gt;"",trad!K97,trad!C97))</f>
        <v xml:space="preserve">Antenne fouet 1720</v>
      </c>
      <c r="F103" s="10"/>
      <c r="G103" s="10"/>
      <c r="H103" s="1"/>
      <c r="I103" s="54"/>
      <c r="J103" s="55"/>
      <c r="K103" s="56"/>
      <c r="L103" s="35"/>
      <c r="M103" s="30"/>
    </row>
    <row r="104" ht="15.75">
      <c r="B104" s="8"/>
      <c r="C104" s="10"/>
      <c r="D104" s="46" t="str">
        <f>IF(trad!B98&lt;&gt;"",IF($C$11&lt;&gt;"",trad!F98,IF($C$13&lt;&gt;"",trad!J98,trad!B98)),"")</f>
        <v xml:space="preserve">Hifi Fusion</v>
      </c>
      <c r="E104" s="47"/>
      <c r="F104" s="47"/>
      <c r="G104" s="47"/>
      <c r="H104" s="48"/>
      <c r="I104" s="81"/>
      <c r="J104" s="82"/>
      <c r="K104" s="83"/>
      <c r="L104" s="35"/>
      <c r="M104" s="30"/>
    </row>
    <row r="105" ht="15.75">
      <c r="B105" s="8"/>
      <c r="C105" s="10"/>
      <c r="D105" s="51" t="str">
        <f>IF(trad!B99&lt;&gt;"",IF($C$11&lt;&gt;"",trad!F99,IF($C$13&lt;&gt;"",trad!J99,trad!B99)),"")</f>
        <v/>
      </c>
      <c r="E105" s="52" t="str">
        <f>IF($C$11&lt;&gt;"",trad!G99,IF($C$13&lt;&gt;"",trad!K99,trad!C99))</f>
        <v xml:space="preserve">RA70 N - 2 zones /  4 sorties HP  AM/FM/Aux/Ipod/Iphone/USB/Bluetooth/NMEA2000</v>
      </c>
      <c r="F105" s="10"/>
      <c r="G105" s="10"/>
      <c r="H105" s="1"/>
      <c r="I105" s="54"/>
      <c r="J105" s="55"/>
      <c r="K105" s="56"/>
      <c r="L105" s="35"/>
      <c r="M105" s="30"/>
    </row>
    <row r="106" ht="15.75">
      <c r="B106" s="8"/>
      <c r="C106" s="10"/>
      <c r="D106" s="51" t="str">
        <f>IF(trad!B100&lt;&gt;"",IF($C$11&lt;&gt;"",trad!F100,IF($C$13&lt;&gt;"",trad!J100,trad!B100)),"")</f>
        <v/>
      </c>
      <c r="E106" s="52" t="str">
        <f>IF($C$11&lt;&gt;"",trad!G100,IF($C$13&lt;&gt;"",trad!K100,trad!C100))</f>
        <v xml:space="preserve">Commande déportée + rallonge 6 m</v>
      </c>
      <c r="F106" s="10"/>
      <c r="G106" s="10"/>
      <c r="H106" s="1"/>
      <c r="I106" s="54"/>
      <c r="J106" s="55"/>
      <c r="K106" s="56"/>
      <c r="L106" s="35"/>
      <c r="M106" s="30"/>
    </row>
    <row r="107" ht="15.75">
      <c r="B107" s="8"/>
      <c r="C107" s="10"/>
      <c r="D107" s="51" t="str">
        <f>IF(trad!B101&lt;&gt;"",IF($C$11&lt;&gt;"",trad!F101,IF($C$13&lt;&gt;"",trad!J101,trad!B101)),"")</f>
        <v/>
      </c>
      <c r="E107" s="52" t="str">
        <f>IF($C$11&lt;&gt;"",trad!G101,IF($C$13&lt;&gt;"",trad!K101,trad!C101))</f>
        <v xml:space="preserve">2 HP 2voies IP65 avec grille démontable</v>
      </c>
      <c r="F107" s="10"/>
      <c r="G107" s="10"/>
      <c r="H107" s="1"/>
      <c r="I107" s="54"/>
      <c r="J107" s="55"/>
      <c r="K107" s="56"/>
      <c r="L107" s="35"/>
      <c r="M107" s="30"/>
    </row>
    <row r="108" ht="15.75">
      <c r="B108" s="8"/>
      <c r="C108" s="10"/>
      <c r="D108" s="51" t="str">
        <f>IF(trad!B102&lt;&gt;"",IF($C$11&lt;&gt;"",trad!F102,IF($C$13&lt;&gt;"",trad!J102,trad!B102)),"")</f>
        <v/>
      </c>
      <c r="E108" s="52" t="str">
        <f>IF($C$11&lt;&gt;"",trad!G102,IF($C$13&lt;&gt;"",trad!K102,trad!C102))</f>
        <v xml:space="preserve">2 HP 2voies IP65 avec grille démontable</v>
      </c>
      <c r="F108" s="10"/>
      <c r="G108" s="10"/>
      <c r="H108" s="1"/>
      <c r="I108" s="54"/>
      <c r="J108" s="55"/>
      <c r="K108" s="56"/>
      <c r="L108" s="35"/>
      <c r="M108" s="30"/>
    </row>
    <row r="109" ht="15.75">
      <c r="B109" s="8"/>
      <c r="C109" s="10"/>
      <c r="D109" s="51" t="str">
        <f>IF(trad!B103&lt;&gt;"",IF($C$11&lt;&gt;"",trad!F103,IF($C$13&lt;&gt;"",trad!J103,trad!B103)),"")</f>
        <v/>
      </c>
      <c r="E109" s="52" t="str">
        <f>IF($C$11&lt;&gt;"",trad!G103,IF($C$13&lt;&gt;"",trad!K103,trad!C103))</f>
        <v xml:space="preserve">Cordon NMEA 2000</v>
      </c>
      <c r="F109" s="10"/>
      <c r="G109" s="10"/>
      <c r="H109" s="1"/>
      <c r="I109" s="54"/>
      <c r="J109" s="55"/>
      <c r="K109" s="56"/>
      <c r="L109" s="35"/>
      <c r="M109" s="30"/>
    </row>
    <row r="110" ht="15.75">
      <c r="B110" s="8"/>
      <c r="C110" s="10"/>
      <c r="D110" s="51" t="str">
        <f>IF(trad!B104&lt;&gt;"",IF($C$11&lt;&gt;"",trad!F104,IF($C$13&lt;&gt;"",trad!J104,trad!B104)),"")</f>
        <v/>
      </c>
      <c r="E110" s="52" t="str">
        <f>IF($C$11&lt;&gt;"",trad!G104,IF($C$13&lt;&gt;"",trad!K104,trad!C104))</f>
        <v>Pose</v>
      </c>
      <c r="F110" s="10"/>
      <c r="G110" s="10"/>
      <c r="H110" s="1"/>
      <c r="I110" s="54"/>
      <c r="J110" s="55"/>
      <c r="K110" s="56"/>
      <c r="L110" s="35"/>
      <c r="M110" s="30"/>
    </row>
    <row r="111" ht="15.75">
      <c r="B111" s="8"/>
      <c r="C111" s="10"/>
      <c r="D111" s="46" t="str">
        <f>IF(trad!B105&lt;&gt;"",IF($C$11&lt;&gt;"",trad!F105,IF($C$13&lt;&gt;"",trad!J105,trad!B105)),"")</f>
        <v>Confort</v>
      </c>
      <c r="E111" s="47">
        <f>IF($C$11&lt;&gt;"",trad!G105,IF($C$13&lt;&gt;"",trad!K105,trad!C105))</f>
        <v>0</v>
      </c>
      <c r="F111" s="47"/>
      <c r="G111" s="47"/>
      <c r="H111" s="48"/>
      <c r="I111" s="81"/>
      <c r="J111" s="82"/>
      <c r="K111" s="83"/>
      <c r="L111" s="35"/>
      <c r="M111" s="30"/>
    </row>
    <row r="112" ht="15.75">
      <c r="B112" s="8"/>
      <c r="C112" s="10"/>
      <c r="D112" s="51" t="str">
        <f>IF(trad!B106&lt;&gt;"",IF($C$11&lt;&gt;"",trad!F106,IF($C$13&lt;&gt;"",trad!J106,trad!B106)),"")</f>
        <v/>
      </c>
      <c r="E112" s="52" t="str">
        <f>IF($C$11&lt;&gt;"",trad!G106,IF($C$13&lt;&gt;"",trad!K106,trad!C106))</f>
        <v xml:space="preserve">Assises de cockpit en teck</v>
      </c>
      <c r="F112" s="10"/>
      <c r="G112" s="10"/>
      <c r="H112" s="1"/>
      <c r="I112" s="54"/>
      <c r="J112" s="55"/>
      <c r="K112" s="56"/>
      <c r="L112" s="35"/>
      <c r="M112" s="30"/>
    </row>
    <row r="113" ht="15.75">
      <c r="B113" s="8"/>
      <c r="C113" s="10"/>
      <c r="D113" s="51" t="str">
        <f>IF(trad!B107&lt;&gt;"",IF($C$11&lt;&gt;"",trad!F107,IF($C$13&lt;&gt;"",trad!J107,trad!B107)),"")</f>
        <v/>
      </c>
      <c r="E113" s="52" t="str">
        <f>IF($C$11&lt;&gt;"",trad!G107,IF($C$13&lt;&gt;"",trad!K107,trad!C107))</f>
        <v xml:space="preserve">Table de cockpit </v>
      </c>
      <c r="F113" s="10"/>
      <c r="G113" s="10"/>
      <c r="H113" s="1"/>
      <c r="I113" s="54"/>
      <c r="J113" s="55"/>
      <c r="K113" s="56"/>
      <c r="L113" s="35"/>
      <c r="M113" s="30"/>
    </row>
    <row r="114" ht="15.75">
      <c r="B114" s="8"/>
      <c r="C114" s="10"/>
      <c r="D114" s="51" t="str">
        <f>IF(trad!B108&lt;&gt;"",IF($C$11&lt;&gt;"",trad!F108,IF($C$13&lt;&gt;"",trad!J108,trad!B108)),"")</f>
        <v/>
      </c>
      <c r="E114" s="52" t="str">
        <f>IF($C$11&lt;&gt;"",trad!G108,IF($C$13&lt;&gt;"",trad!K108,trad!C108))</f>
        <v xml:space="preserve">Capote de descente montée sur arceaux</v>
      </c>
      <c r="F114" s="10"/>
      <c r="G114" s="10"/>
      <c r="H114" s="1"/>
      <c r="I114" s="54"/>
      <c r="J114" s="55"/>
      <c r="K114" s="56"/>
      <c r="L114" s="35"/>
      <c r="M114" s="30"/>
    </row>
    <row r="115" ht="15.75">
      <c r="B115" s="8"/>
      <c r="C115" s="10"/>
      <c r="D115" s="51" t="str">
        <f>IF(trad!B111&lt;&gt;"",IF($C$11&lt;&gt;"",trad!F111,IF($C$13&lt;&gt;"",trad!J111,trad!B111)),"")</f>
        <v/>
      </c>
      <c r="E115" s="52" t="str">
        <f>IF($C$11&lt;&gt;"",trad!G111,IF($C$13&lt;&gt;"",trad!K111,trad!C111))</f>
        <v xml:space="preserve">Hublot ouvrant supplémentaire dans cabine arrière</v>
      </c>
      <c r="F115" s="10"/>
      <c r="G115" s="10"/>
      <c r="H115" s="1"/>
      <c r="I115" s="54"/>
      <c r="J115" s="55"/>
      <c r="K115" s="56"/>
      <c r="L115" s="35"/>
      <c r="M115" s="30"/>
    </row>
    <row r="116" ht="15.75">
      <c r="B116" s="8"/>
      <c r="C116" s="10"/>
      <c r="D116" s="51" t="str">
        <f>IF(trad!B112&lt;&gt;"",IF($C$11&lt;&gt;"",trad!F112,IF($C$13&lt;&gt;"",trad!J112,trad!B112)),"")</f>
        <v/>
      </c>
      <c r="E116" s="52" t="str">
        <f>IF($C$11&lt;&gt;"",trad!G112,IF($C$13&lt;&gt;"",trad!K112,trad!C112))</f>
        <v xml:space="preserve">Glacière 12V Coolmatic (compresseur)</v>
      </c>
      <c r="F116" s="10"/>
      <c r="G116" s="10"/>
      <c r="H116" s="1"/>
      <c r="I116" s="54"/>
      <c r="J116" s="55"/>
      <c r="K116" s="56"/>
      <c r="L116" s="35"/>
      <c r="M116" s="30"/>
    </row>
    <row r="117" ht="15.75">
      <c r="B117" s="8"/>
      <c r="C117" s="10"/>
      <c r="D117" s="51" t="str">
        <f>IF(trad!B114&lt;&gt;"",IF($C$11&lt;&gt;"",trad!F114,IF($C$13&lt;&gt;"",trad!J114,trad!B114)),"")</f>
        <v/>
      </c>
      <c r="E117" s="52" t="str">
        <f>IF($C$11&lt;&gt;"",trad!G113,IF($C$13&lt;&gt;"",trad!K113,trad!C113))</f>
        <v xml:space="preserve">Chauffage Webasto 2000 ST (SDB + carré)</v>
      </c>
      <c r="F117" s="10"/>
      <c r="G117" s="10"/>
      <c r="H117" s="1"/>
      <c r="I117" s="54"/>
      <c r="J117" s="55"/>
      <c r="K117" s="56"/>
      <c r="L117" s="35"/>
      <c r="M117" s="30"/>
    </row>
    <row r="118" ht="15.75">
      <c r="B118" s="8"/>
      <c r="C118" s="10"/>
      <c r="D118" s="51" t="str">
        <f>IF(trad!B115&lt;&gt;"",IF($C$11&lt;&gt;"",trad!F115,IF($C$13&lt;&gt;"",trad!J115,trad!B115)),"")</f>
        <v/>
      </c>
      <c r="E118" s="52" t="str">
        <f>IF($C$11&lt;&gt;"",trad!G114,IF($C$13&lt;&gt;"",trad!K114,trad!C114))</f>
        <v xml:space="preserve">Ballon eau chaude 20 l + douchette cuisine et salle de bain</v>
      </c>
      <c r="F118" s="10"/>
      <c r="G118" s="10"/>
      <c r="H118" s="1"/>
      <c r="I118" s="54"/>
      <c r="J118" s="55"/>
      <c r="K118" s="56"/>
      <c r="L118" s="35"/>
      <c r="M118" s="30"/>
    </row>
    <row r="119" ht="15.75">
      <c r="B119" s="8"/>
      <c r="C119" s="10"/>
      <c r="D119" s="51" t="str">
        <f>IF(trad!B115&lt;&gt;"",IF($C$11&lt;&gt;"",trad!F115,IF($C$13&lt;&gt;"",trad!J115,trad!B115)),"")</f>
        <v/>
      </c>
      <c r="E119" s="52" t="str">
        <f>IF($C$11&lt;&gt;"",trad!G115,IF($C$13&lt;&gt;"",trad!K115,trad!C115))</f>
        <v xml:space="preserve">Guindeau 700W 12V  Ø8mm sans poupée avec cde ss fil</v>
      </c>
      <c r="F119" s="10"/>
      <c r="G119" s="10"/>
      <c r="H119" s="1"/>
      <c r="I119" s="54"/>
      <c r="J119" s="55"/>
      <c r="K119" s="56"/>
      <c r="L119" s="35"/>
      <c r="M119" s="30"/>
    </row>
    <row r="120" ht="15.75">
      <c r="B120" s="8"/>
      <c r="C120" s="10"/>
      <c r="D120" s="51" t="str">
        <f>IF(trad!B116&lt;&gt;"",IF($C$11&lt;&gt;"",trad!F116,IF($C$13&lt;&gt;"",trad!J116,trad!B116)),"")</f>
        <v/>
      </c>
      <c r="E120" s="52" t="str">
        <f>IF($C$11&lt;&gt;"",trad!G116,IF($C$13&lt;&gt;"",trad!K116,trad!C116))</f>
        <v xml:space="preserve">Echelle de bain posée sur le tableau</v>
      </c>
      <c r="F120" s="10"/>
      <c r="G120" s="10"/>
      <c r="H120" s="1"/>
      <c r="I120" s="54"/>
      <c r="J120" s="55"/>
      <c r="K120" s="56"/>
      <c r="L120" s="35"/>
      <c r="M120" s="30"/>
    </row>
    <row r="121" ht="15.75">
      <c r="B121" s="8"/>
      <c r="C121" s="10"/>
      <c r="D121" s="51" t="str">
        <f>IF(trad!B117&lt;&gt;"",IF($C$11&lt;&gt;"",trad!F117,IF($C$13&lt;&gt;"",trad!J117,trad!B117)),"")</f>
        <v/>
      </c>
      <c r="E121" s="52" t="str">
        <f>IF($C$11&lt;&gt;"",trad!G117,IF($C$13&lt;&gt;"",trad!K117,trad!C117))</f>
        <v xml:space="preserve">Plateforme arrière rabattable</v>
      </c>
      <c r="F121" s="10"/>
      <c r="G121" s="10"/>
      <c r="H121" s="1"/>
      <c r="I121" s="54"/>
      <c r="J121" s="55"/>
      <c r="K121" s="56"/>
      <c r="L121" s="35"/>
      <c r="M121" s="30"/>
    </row>
    <row r="122" ht="15.75">
      <c r="B122" s="8"/>
      <c r="C122" s="10"/>
      <c r="D122" s="51" t="str">
        <f>IF(trad!B118&lt;&gt;"",IF($C$11&lt;&gt;"",trad!F118,IF($C$13&lt;&gt;"",trad!J118,trad!B118)),"")</f>
        <v/>
      </c>
      <c r="E122" s="52" t="str">
        <f>IF($C$11&lt;&gt;"",trad!G118,IF($C$13&lt;&gt;"",trad!K118,trad!C118))</f>
        <v xml:space="preserve">Teck sur plateforme arrière rabattable</v>
      </c>
      <c r="F122" s="10"/>
      <c r="G122" s="10"/>
      <c r="H122" s="1"/>
      <c r="I122" s="54"/>
      <c r="J122" s="55"/>
      <c r="K122" s="56"/>
      <c r="L122" s="35"/>
      <c r="M122" s="30"/>
    </row>
    <row r="123" ht="15.75">
      <c r="B123" s="8"/>
      <c r="C123" s="10"/>
      <c r="D123" s="51" t="str">
        <f>IF(trad!B119&lt;&gt;"",IF($C$11&lt;&gt;"",trad!F119,IF($C$13&lt;&gt;"",trad!J119,trad!B119)),"")</f>
        <v/>
      </c>
      <c r="E123" s="52" t="str">
        <f>IF($C$11&lt;&gt;"",trad!G119,IF($C$13&lt;&gt;"",trad!K119,trad!C119))</f>
        <v xml:space="preserve">Portes de coupée latérales</v>
      </c>
      <c r="F123" s="10"/>
      <c r="G123" s="10"/>
      <c r="H123" s="1"/>
      <c r="I123" s="54"/>
      <c r="J123" s="55"/>
      <c r="K123" s="56"/>
      <c r="L123" s="35"/>
      <c r="M123" s="30"/>
    </row>
    <row r="124" ht="15.75">
      <c r="B124" s="8"/>
      <c r="C124" s="10"/>
      <c r="D124" s="51" t="str">
        <f>IF(trad!B120&lt;&gt;"",IF($C$11&lt;&gt;"",trad!F120,IF($C$13&lt;&gt;"",trad!J120,trad!B120)),"")</f>
        <v/>
      </c>
      <c r="E124" s="52" t="str">
        <f>IF($C$11&lt;&gt;"",trad!G120,IF($C$13&lt;&gt;"",trad!K120,trad!C120))</f>
        <v xml:space="preserve">Douchette de pont</v>
      </c>
      <c r="F124" s="10"/>
      <c r="G124" s="10"/>
      <c r="H124" s="1"/>
      <c r="I124" s="54"/>
      <c r="J124" s="55"/>
      <c r="K124" s="56"/>
      <c r="L124" s="35"/>
      <c r="M124" s="30"/>
    </row>
    <row r="125" ht="15.75">
      <c r="B125" s="8"/>
      <c r="C125" s="10"/>
      <c r="D125" s="51" t="str">
        <f>IF(trad!B121&lt;&gt;"",IF($C$11&lt;&gt;"",trad!F121,IF($C$13&lt;&gt;"",trad!J121,trad!B121)),"")</f>
        <v/>
      </c>
      <c r="E125" s="52" t="str">
        <f>IF($C$11&lt;&gt;"",trad!G121,IF($C$13&lt;&gt;"",trad!K121,trad!C121))</f>
        <v xml:space="preserve">Cuve à eau noire</v>
      </c>
      <c r="F125" s="10"/>
      <c r="G125" s="10"/>
      <c r="H125" s="1"/>
      <c r="I125" s="54"/>
      <c r="J125" s="55"/>
      <c r="K125" s="56"/>
      <c r="L125" s="35"/>
      <c r="M125" s="30"/>
    </row>
    <row r="126" ht="15.75">
      <c r="B126" s="8"/>
      <c r="C126" s="10"/>
      <c r="D126" s="51" t="str">
        <f>IF(trad!B122&lt;&gt;"",IF($C$11&lt;&gt;"",trad!F122,IF($C$13&lt;&gt;"",trad!J122,trad!B122)),"")</f>
        <v/>
      </c>
      <c r="E126" s="52" t="str">
        <f>IF($C$11&lt;&gt;"",trad!G122,IF($C$13&lt;&gt;"",trad!K122,trad!C122))</f>
        <v xml:space="preserve">Sécurité: Pack règlementaire supérieur à 6 miles  (et inférieur à 60 milles)</v>
      </c>
      <c r="F126" s="10"/>
      <c r="G126" s="10"/>
      <c r="H126" s="1"/>
      <c r="I126" s="54"/>
      <c r="J126" s="55"/>
      <c r="K126" s="56"/>
      <c r="L126" s="35"/>
      <c r="M126" s="30"/>
    </row>
    <row r="127" ht="15.75">
      <c r="B127" s="8"/>
      <c r="C127" s="10"/>
      <c r="D127" s="51" t="str">
        <f>IF(trad!B123&lt;&gt;"",IF($C$11&lt;&gt;"",trad!F123,IF($C$13&lt;&gt;"",trad!J123,trad!B123)),"")</f>
        <v xml:space="preserve"> </v>
      </c>
      <c r="E127" s="52" t="str">
        <f>IF($C$11&lt;&gt;"",trad!G123,IF($C$13&lt;&gt;"",trad!K123,trad!C123))</f>
        <v xml:space="preserve">Amarrage: 4 défenses plates, 5 aussières ( 40ml).</v>
      </c>
      <c r="F127" s="10"/>
      <c r="G127" s="10"/>
      <c r="H127" s="1"/>
      <c r="I127" s="54"/>
      <c r="J127" s="55"/>
      <c r="K127" s="56"/>
      <c r="L127" s="35"/>
      <c r="M127" s="30"/>
    </row>
    <row r="128" ht="15.75">
      <c r="B128" s="8"/>
      <c r="C128" s="10"/>
      <c r="D128" s="51" t="str">
        <f>IF(trad!B124&lt;&gt;"",IF($C$11&lt;&gt;"",trad!F124,IF($C$13&lt;&gt;"",trad!J124,trad!B124)),"")</f>
        <v/>
      </c>
      <c r="E128" s="52" t="str">
        <f>IF($C$11&lt;&gt;"",trad!G124,IF($C$13&lt;&gt;"",trad!K124,trad!C124))</f>
        <v xml:space="preserve">Annexe BOMBARD AX2 Aéro - 2,40m</v>
      </c>
      <c r="F128" s="10"/>
      <c r="G128" s="10"/>
      <c r="H128" s="1"/>
      <c r="I128" s="54"/>
      <c r="J128" s="55"/>
      <c r="K128" s="56"/>
      <c r="L128" s="35"/>
      <c r="M128" s="30"/>
    </row>
    <row r="129" ht="15.75">
      <c r="B129" s="8"/>
      <c r="C129" s="10"/>
      <c r="D129" s="51" t="str">
        <f>IF(trad!B125&lt;&gt;"",IF($C$11&lt;&gt;"",trad!F125,IF($C$13&lt;&gt;"",trad!J125,trad!B125)),"")</f>
        <v/>
      </c>
      <c r="E129" s="52" t="str">
        <f>IF($C$11&lt;&gt;"",trad!G125,IF($C$13&lt;&gt;"",trad!K125,trad!C125))</f>
        <v xml:space="preserve">Coque couleur (adhésif)</v>
      </c>
      <c r="F129" s="10"/>
      <c r="G129" s="10"/>
      <c r="H129" s="1"/>
      <c r="I129" s="54"/>
      <c r="J129" s="55"/>
      <c r="K129" s="56"/>
      <c r="L129" s="35"/>
      <c r="M129" s="30"/>
    </row>
    <row r="130" ht="15.75">
      <c r="B130" s="8"/>
      <c r="C130" s="10"/>
      <c r="D130" s="46" t="str">
        <f>IF(trad!B126&lt;&gt;"",IF($C$11&lt;&gt;"",trad!F126,IF($C$13&lt;&gt;"",trad!J126,trad!B126)),"")</f>
        <v>Services</v>
      </c>
      <c r="E130" s="47">
        <f>IF($C$11&lt;&gt;"",trad!G126,IF($C$13&lt;&gt;"",trad!K126,trad!C126))</f>
        <v>0</v>
      </c>
      <c r="F130" s="47"/>
      <c r="G130" s="47"/>
      <c r="H130" s="48"/>
      <c r="I130" s="81"/>
      <c r="J130" s="82"/>
      <c r="K130" s="83"/>
      <c r="L130" s="35"/>
      <c r="M130" s="30"/>
    </row>
    <row r="131" ht="15.75">
      <c r="B131" s="8"/>
      <c r="C131" s="10"/>
      <c r="D131" s="51" t="str">
        <f>IF(trad!B127&lt;&gt;"",IF($C$11&lt;&gt;"",trad!F127,IF($C$13&lt;&gt;"",trad!J127,trad!B127)),"")</f>
        <v/>
      </c>
      <c r="E131" s="52" t="str">
        <f>IF($C$11&lt;&gt;"",trad!G127,IF($C$13&lt;&gt;"",trad!K127,trad!C127))</f>
        <v xml:space="preserve">Préparation Carène au cuivre</v>
      </c>
      <c r="F131" s="10"/>
      <c r="G131" s="10"/>
      <c r="H131" s="1"/>
      <c r="I131" s="54"/>
      <c r="J131" s="55"/>
      <c r="K131" s="56"/>
      <c r="L131" s="35"/>
      <c r="M131" s="30"/>
    </row>
    <row r="132" ht="15.75">
      <c r="B132" s="8"/>
      <c r="C132" s="10"/>
      <c r="D132" s="51" t="str">
        <f>IF(trad!B128&lt;&gt;"",IF($C$11&lt;&gt;"",trad!F128,IF($C$13&lt;&gt;"",trad!J128,trad!B128)),"")</f>
        <v/>
      </c>
      <c r="E132" s="52" t="str">
        <f>IF($C$11&lt;&gt;"",trad!G128,IF($C$13&lt;&gt;"",trad!K128,trad!C128))</f>
        <v xml:space="preserve">Mise à l'eau &amp; mâtage (à Concarneau)</v>
      </c>
      <c r="F132" s="10"/>
      <c r="G132" s="10"/>
      <c r="H132" s="1"/>
      <c r="I132" s="54"/>
      <c r="J132" s="55"/>
      <c r="K132" s="56"/>
      <c r="L132" s="35"/>
      <c r="M132" s="30"/>
    </row>
    <row r="133" ht="15.75">
      <c r="B133" s="8"/>
      <c r="C133" s="10"/>
      <c r="D133" s="51" t="str">
        <f>IF(trad!B129&lt;&gt;"",IF($C$11&lt;&gt;"",trad!F129,IF($C$13&lt;&gt;"",trad!J129,trad!B129)),"")</f>
        <v/>
      </c>
      <c r="E133" s="52" t="str">
        <f>IF($C$11&lt;&gt;"",trad!G129,IF($C$13&lt;&gt;"",trad!K129,trad!C129))</f>
        <v xml:space="preserve">Béquilles télescopiques </v>
      </c>
      <c r="F133" s="10"/>
      <c r="G133" s="10"/>
      <c r="H133" s="1"/>
      <c r="I133" s="54"/>
      <c r="J133" s="55"/>
      <c r="K133" s="56"/>
      <c r="L133" s="35"/>
      <c r="M133" s="30"/>
    </row>
    <row r="134" ht="15.75">
      <c r="B134" s="8"/>
      <c r="C134" s="10"/>
      <c r="D134" s="51" t="str">
        <f>IF(trad!B130&lt;&gt;"",IF($C$11&lt;&gt;"",trad!F130,IF($C$13&lt;&gt;"",trad!J130,trad!B130)),"")</f>
        <v/>
      </c>
      <c r="E134" s="52" t="str">
        <f>IF($C$11&lt;&gt;"",trad!G130,IF($C$13&lt;&gt;"",trad!K130,trad!C130))</f>
        <v xml:space="preserve">Frais d'immatriculation (hors cout francisation)</v>
      </c>
      <c r="F134" s="10"/>
      <c r="G134" s="10"/>
      <c r="H134" s="1"/>
      <c r="I134" s="54"/>
      <c r="J134" s="57"/>
      <c r="K134" s="56"/>
      <c r="L134" s="35"/>
      <c r="M134" s="30"/>
    </row>
    <row r="135" ht="15">
      <c r="B135" s="8"/>
      <c r="C135" s="10"/>
      <c r="D135" s="88"/>
      <c r="E135" s="89"/>
      <c r="F135" s="4"/>
      <c r="G135" s="4"/>
      <c r="H135" s="5"/>
      <c r="I135" s="90"/>
      <c r="J135" s="91"/>
      <c r="K135" s="92"/>
      <c r="L135" s="35"/>
      <c r="M135" s="30"/>
    </row>
    <row r="136" ht="15" customHeight="1">
      <c r="B136" s="8"/>
      <c r="C136" s="10"/>
      <c r="D136" s="93"/>
      <c r="E136" s="94"/>
      <c r="F136" s="94"/>
      <c r="G136" s="94"/>
      <c r="H136" s="94"/>
      <c r="I136" s="94"/>
      <c r="J136" s="94"/>
      <c r="K136" s="95"/>
      <c r="L136" s="96"/>
      <c r="M136" s="97"/>
    </row>
    <row r="137" ht="15" customHeight="1">
      <c r="B137" s="8"/>
      <c r="C137" s="10"/>
      <c r="D137" s="93"/>
      <c r="E137" s="94"/>
      <c r="F137" s="94"/>
      <c r="G137" s="94"/>
      <c r="H137" s="94"/>
      <c r="I137" s="94"/>
      <c r="J137" s="94"/>
      <c r="K137" s="95"/>
      <c r="L137" s="98"/>
      <c r="M137" s="99"/>
    </row>
    <row r="138" ht="13.5">
      <c r="B138" s="8"/>
      <c r="C138" s="10"/>
      <c r="D138" s="100"/>
      <c r="E138" s="101"/>
      <c r="F138" s="101"/>
      <c r="G138" s="101"/>
      <c r="H138" s="101"/>
      <c r="I138" s="101"/>
      <c r="J138" s="101"/>
      <c r="K138" s="102"/>
      <c r="L138" s="13"/>
      <c r="M138" s="10"/>
    </row>
    <row r="139" ht="13.5">
      <c r="B139" s="103"/>
      <c r="C139" s="104"/>
      <c r="D139" s="104"/>
      <c r="E139" s="104"/>
      <c r="F139" s="104"/>
      <c r="G139" s="104"/>
      <c r="H139" s="105"/>
      <c r="I139" s="104"/>
      <c r="J139" s="106"/>
      <c r="K139" s="106"/>
      <c r="L139" s="107"/>
    </row>
  </sheetData>
  <mergeCells count="19">
    <mergeCell ref="G4:K4"/>
    <mergeCell ref="I5:K5"/>
    <mergeCell ref="I6:K8"/>
    <mergeCell ref="C7:D7"/>
    <mergeCell ref="C8:D8"/>
    <mergeCell ref="I9:K9"/>
    <mergeCell ref="I10:K10"/>
    <mergeCell ref="I12:K12"/>
    <mergeCell ref="I13:K13"/>
    <mergeCell ref="D15:K16"/>
    <mergeCell ref="D17:K18"/>
    <mergeCell ref="D19:G19"/>
    <mergeCell ref="D39:G39"/>
    <mergeCell ref="D51:G51"/>
    <mergeCell ref="D74:G74"/>
    <mergeCell ref="D104:G104"/>
    <mergeCell ref="D111:G111"/>
    <mergeCell ref="D130:G130"/>
    <mergeCell ref="D136:K138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597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Feuil5">
    <outlinePr applyStyles="0" summaryBelow="1" summaryRight="1" showOutlineSymbols="1"/>
    <pageSetUpPr autoPageBreaks="1" fitToPage="0"/>
  </sheetPr>
  <sheetViews>
    <sheetView zoomScale="100" workbookViewId="0">
      <selection activeCell="E19" activeCellId="0" sqref="E19"/>
    </sheetView>
  </sheetViews>
  <sheetFormatPr baseColWidth="10" defaultRowHeight="12.75"/>
  <cols>
    <col customWidth="1" min="2" max="2" width="70.28515625"/>
  </cols>
  <sheetData>
    <row r="1" ht="13.5"/>
    <row r="2" ht="14.25">
      <c r="B2" s="108" t="s">
        <v>1</v>
      </c>
      <c r="C2" s="109" t="s">
        <v>0</v>
      </c>
    </row>
    <row r="3">
      <c r="B3" s="110" t="s">
        <v>2</v>
      </c>
      <c r="C3" s="111">
        <v>6</v>
      </c>
    </row>
    <row r="4">
      <c r="B4" s="112" t="s">
        <v>3</v>
      </c>
      <c r="C4" s="113">
        <v>6</v>
      </c>
    </row>
    <row r="5">
      <c r="B5" s="112" t="s">
        <v>4</v>
      </c>
      <c r="C5" s="113">
        <v>1</v>
      </c>
    </row>
    <row r="6">
      <c r="B6" s="112" t="s">
        <v>5</v>
      </c>
      <c r="C6" s="113">
        <v>1</v>
      </c>
    </row>
    <row r="7">
      <c r="B7" s="114" t="s">
        <v>6</v>
      </c>
      <c r="C7" s="115">
        <v>1</v>
      </c>
    </row>
    <row r="8">
      <c r="B8" s="114" t="s">
        <v>7</v>
      </c>
      <c r="C8" s="115">
        <v>1</v>
      </c>
    </row>
    <row r="9">
      <c r="B9" s="114" t="s">
        <v>8</v>
      </c>
      <c r="C9" s="115">
        <v>1</v>
      </c>
    </row>
    <row r="10">
      <c r="B10" s="114" t="s">
        <v>9</v>
      </c>
      <c r="C10" s="115">
        <v>1</v>
      </c>
    </row>
    <row r="11">
      <c r="B11" s="114" t="s">
        <v>10</v>
      </c>
      <c r="C11" s="115">
        <v>1</v>
      </c>
    </row>
    <row r="12">
      <c r="B12" s="114" t="s">
        <v>11</v>
      </c>
      <c r="C12" s="115">
        <v>1</v>
      </c>
    </row>
    <row r="13">
      <c r="B13" s="114" t="s">
        <v>12</v>
      </c>
      <c r="C13" s="115">
        <v>1</v>
      </c>
    </row>
    <row r="14">
      <c r="B14" s="114" t="s">
        <v>13</v>
      </c>
      <c r="C14" s="115">
        <v>1</v>
      </c>
    </row>
    <row r="15">
      <c r="B15" s="114" t="s">
        <v>14</v>
      </c>
      <c r="C15" s="115">
        <v>1</v>
      </c>
    </row>
    <row r="16">
      <c r="B16" s="114" t="s">
        <v>15</v>
      </c>
      <c r="C16" s="115">
        <v>1</v>
      </c>
    </row>
    <row r="17">
      <c r="B17" s="114" t="s">
        <v>16</v>
      </c>
      <c r="C17" s="115">
        <v>1</v>
      </c>
    </row>
    <row r="18">
      <c r="B18" s="114" t="s">
        <v>17</v>
      </c>
      <c r="C18" s="115">
        <v>1</v>
      </c>
    </row>
    <row r="19">
      <c r="B19" s="114" t="s">
        <v>18</v>
      </c>
      <c r="C19" s="115">
        <v>1</v>
      </c>
    </row>
    <row r="20">
      <c r="B20" s="116" t="s">
        <v>19</v>
      </c>
      <c r="C20" s="117"/>
    </row>
    <row r="21">
      <c r="B21" s="116" t="s">
        <v>20</v>
      </c>
      <c r="C21" s="117"/>
    </row>
    <row r="22">
      <c r="B22" s="116" t="s">
        <v>21</v>
      </c>
      <c r="C22" s="118"/>
    </row>
    <row r="23">
      <c r="B23" s="116" t="s">
        <v>22</v>
      </c>
      <c r="C23" s="118"/>
    </row>
    <row r="24">
      <c r="B24" s="116" t="s">
        <v>23</v>
      </c>
      <c r="C24" s="118"/>
    </row>
    <row r="25">
      <c r="B25" s="116" t="s">
        <v>24</v>
      </c>
      <c r="C25" s="118"/>
    </row>
    <row r="26">
      <c r="B26" s="119" t="s">
        <v>25</v>
      </c>
      <c r="C26" s="115">
        <v>1</v>
      </c>
    </row>
    <row r="29">
      <c r="B29" s="120" t="s">
        <v>26</v>
      </c>
      <c r="C29" s="120"/>
    </row>
    <row r="30">
      <c r="B30" s="120"/>
      <c r="C30" s="120"/>
    </row>
    <row r="31">
      <c r="B31" s="120"/>
      <c r="C31" s="120"/>
    </row>
    <row r="32">
      <c r="B32" s="120"/>
      <c r="C32" s="120"/>
    </row>
    <row r="33">
      <c r="B33" s="121" t="s">
        <v>27</v>
      </c>
    </row>
  </sheetData>
  <mergeCells count="1">
    <mergeCell ref="B29:C32"/>
  </mergeCells>
  <printOptions headings="0" gridLines="0"/>
  <pageMargins left="0.78740157500000008" right="0.78740157500000008" top="0.98425196899999989" bottom="0.98425196899999989" header="0.49212598449999995" footer="0.4921259844999999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0C600D1-001A-4A63-869A-00F4005100E1}">
            <xm:f>0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C3:C19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Feuil8">
    <outlinePr applyStyles="0" summaryBelow="1" summaryRight="1" showOutlineSymbols="1"/>
    <pageSetUpPr autoPageBreaks="1" fitToPage="0"/>
  </sheetPr>
  <sheetViews>
    <sheetView zoomScale="100" workbookViewId="0">
      <selection activeCell="G131" activeCellId="0" sqref="G131"/>
    </sheetView>
  </sheetViews>
  <sheetFormatPr baseColWidth="10" defaultColWidth="9.140625" defaultRowHeight="12.75"/>
  <cols>
    <col bestFit="1" customWidth="1" min="1" max="1" style="10" width="2"/>
    <col customWidth="1" min="2" max="2" style="10" width="17.85546875"/>
    <col bestFit="1" customWidth="1" min="3" max="3" style="10" width="68.7109375"/>
    <col customWidth="1" min="4" max="4" style="10" width="3.85546875"/>
    <col bestFit="1" customWidth="1" min="5" max="5" style="10" width="2"/>
    <col customWidth="1" min="6" max="6" style="10" width="17.42578125"/>
    <col bestFit="1" customWidth="1" min="7" max="7" style="10" width="57"/>
    <col bestFit="1" customWidth="1" min="8" max="9" style="10" width="2"/>
    <col customWidth="1" min="10" max="10" style="10" width="17.42578125"/>
    <col bestFit="1" customWidth="1" min="11" max="11" style="10" width="57"/>
    <col bestFit="1" customWidth="1" min="12" max="13" style="10" width="2"/>
    <col min="14" max="16384" style="10" width="9.140625"/>
  </cols>
  <sheetData>
    <row r="1">
      <c r="B1" s="122" t="s">
        <v>28</v>
      </c>
      <c r="C1" s="122"/>
      <c r="D1" s="122"/>
      <c r="E1" s="122"/>
      <c r="F1" s="123" t="s">
        <v>29</v>
      </c>
      <c r="G1" s="123"/>
      <c r="H1" s="123"/>
      <c r="I1" s="123"/>
      <c r="J1" s="124" t="s">
        <v>30</v>
      </c>
      <c r="K1" s="124"/>
      <c r="L1" s="124"/>
      <c r="M1" s="124"/>
    </row>
    <row r="2">
      <c r="B2" s="15" t="s">
        <v>31</v>
      </c>
      <c r="C2" s="2" t="s">
        <v>32</v>
      </c>
      <c r="D2" s="27"/>
      <c r="E2" s="27"/>
      <c r="F2" s="15" t="s">
        <v>33</v>
      </c>
      <c r="G2" s="125" t="s">
        <v>34</v>
      </c>
      <c r="J2" s="126" t="s">
        <v>35</v>
      </c>
      <c r="K2" s="2" t="s">
        <v>36</v>
      </c>
    </row>
    <row r="3">
      <c r="B3" s="15" t="s">
        <v>37</v>
      </c>
      <c r="C3" s="127"/>
      <c r="D3" s="128"/>
      <c r="E3" s="129"/>
      <c r="F3" s="130"/>
      <c r="G3" s="127"/>
      <c r="H3" s="128"/>
      <c r="I3" s="129"/>
      <c r="J3" s="126"/>
      <c r="K3" s="127"/>
      <c r="L3" s="128"/>
      <c r="M3" s="129"/>
    </row>
    <row r="4" ht="14.25"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</row>
    <row r="5" ht="14.25">
      <c r="B5" s="131"/>
      <c r="C5" s="132"/>
      <c r="D5" s="132"/>
      <c r="E5" s="132"/>
      <c r="F5" s="132"/>
      <c r="G5" s="132"/>
      <c r="H5" s="132"/>
      <c r="I5" s="132"/>
      <c r="J5" s="132"/>
      <c r="K5" s="132"/>
      <c r="L5" s="131"/>
      <c r="M5" s="131"/>
    </row>
    <row r="6" ht="15">
      <c r="B6" s="133" t="s">
        <v>38</v>
      </c>
      <c r="C6" s="131"/>
      <c r="D6" s="131"/>
      <c r="E6" s="131"/>
      <c r="F6" s="133" t="s">
        <v>39</v>
      </c>
      <c r="G6" s="131"/>
      <c r="H6" s="131"/>
      <c r="I6" s="131"/>
      <c r="J6" s="133" t="s">
        <v>40</v>
      </c>
      <c r="K6" s="131"/>
      <c r="L6" s="131"/>
      <c r="M6" s="131"/>
    </row>
    <row r="7" ht="15">
      <c r="B7" s="133" t="s">
        <v>41</v>
      </c>
      <c r="C7" s="131"/>
      <c r="D7" s="131"/>
      <c r="E7" s="131"/>
      <c r="F7" s="133" t="s">
        <v>42</v>
      </c>
      <c r="G7" s="131"/>
      <c r="H7" s="131"/>
      <c r="I7" s="131"/>
      <c r="J7" s="133" t="s">
        <v>43</v>
      </c>
      <c r="K7" s="131"/>
      <c r="L7" s="131"/>
      <c r="M7" s="131"/>
    </row>
    <row r="8" ht="15">
      <c r="B8" s="133" t="s">
        <v>44</v>
      </c>
      <c r="C8" s="131"/>
      <c r="D8" s="131"/>
      <c r="E8" s="131"/>
      <c r="F8" s="133" t="s">
        <v>45</v>
      </c>
      <c r="G8" s="131"/>
      <c r="H8" s="131"/>
      <c r="I8" s="131"/>
      <c r="J8" s="133" t="s">
        <v>45</v>
      </c>
      <c r="K8" s="131"/>
      <c r="L8" s="131"/>
      <c r="M8" s="131"/>
    </row>
    <row r="9" ht="15">
      <c r="B9" s="133"/>
      <c r="C9" s="131"/>
      <c r="D9" s="131"/>
      <c r="E9" s="131"/>
      <c r="F9" s="133"/>
      <c r="G9" s="131"/>
      <c r="H9" s="131"/>
      <c r="I9" s="131"/>
      <c r="J9" s="133"/>
      <c r="K9" s="131"/>
      <c r="L9" s="131"/>
      <c r="M9" s="131"/>
    </row>
    <row r="10" ht="15">
      <c r="B10" s="133" t="s">
        <v>46</v>
      </c>
      <c r="C10" s="131"/>
      <c r="D10" s="131"/>
      <c r="E10" s="131"/>
      <c r="F10" s="133" t="s">
        <v>47</v>
      </c>
      <c r="G10" s="131"/>
      <c r="H10" s="131"/>
      <c r="I10" s="131"/>
      <c r="J10" s="133" t="s">
        <v>48</v>
      </c>
      <c r="K10" s="131"/>
      <c r="L10" s="131"/>
      <c r="M10" s="131"/>
    </row>
    <row r="11" ht="14.25">
      <c r="B11" s="131"/>
      <c r="C11" s="131" t="s">
        <v>49</v>
      </c>
      <c r="D11" s="131"/>
      <c r="E11" s="131"/>
      <c r="F11" s="131"/>
      <c r="G11" s="131" t="s">
        <v>50</v>
      </c>
      <c r="H11" s="131"/>
      <c r="I11" s="131"/>
      <c r="J11" s="131"/>
      <c r="K11" s="131" t="s">
        <v>51</v>
      </c>
      <c r="L11" s="131"/>
      <c r="M11" s="131"/>
    </row>
    <row r="12" ht="14.25">
      <c r="B12" s="131"/>
      <c r="C12" s="131" t="s">
        <v>52</v>
      </c>
      <c r="D12" s="131"/>
      <c r="E12" s="131"/>
      <c r="F12" s="131"/>
      <c r="G12" s="131" t="s">
        <v>53</v>
      </c>
      <c r="H12" s="131"/>
      <c r="I12" s="131"/>
      <c r="J12" s="131"/>
      <c r="K12" s="131" t="s">
        <v>54</v>
      </c>
      <c r="L12" s="131"/>
      <c r="M12" s="131"/>
    </row>
    <row r="13" ht="14.25">
      <c r="B13" s="131"/>
      <c r="C13" s="131" t="s">
        <v>55</v>
      </c>
      <c r="D13" s="131"/>
      <c r="E13" s="131"/>
      <c r="F13" s="131"/>
      <c r="G13" s="131" t="s">
        <v>56</v>
      </c>
      <c r="H13" s="131"/>
      <c r="I13" s="131"/>
      <c r="J13" s="131"/>
      <c r="K13" s="131" t="s">
        <v>57</v>
      </c>
      <c r="L13" s="131"/>
      <c r="M13" s="131"/>
    </row>
    <row r="14" ht="14.25">
      <c r="B14" s="131"/>
      <c r="C14" s="131" t="s">
        <v>58</v>
      </c>
      <c r="D14" s="131"/>
      <c r="E14" s="131"/>
      <c r="F14" s="131"/>
      <c r="G14" s="131" t="s">
        <v>59</v>
      </c>
      <c r="H14" s="131"/>
      <c r="I14" s="131"/>
      <c r="J14" s="131"/>
      <c r="K14" s="131" t="s">
        <v>59</v>
      </c>
      <c r="L14" s="131"/>
      <c r="M14" s="131"/>
    </row>
    <row r="15" ht="14.25">
      <c r="B15" s="131"/>
      <c r="C15" s="131" t="s">
        <v>60</v>
      </c>
      <c r="D15" s="131"/>
      <c r="E15" s="131"/>
      <c r="F15" s="131"/>
      <c r="G15" s="131" t="s">
        <v>61</v>
      </c>
      <c r="H15" s="131"/>
      <c r="I15" s="131"/>
      <c r="J15" s="131"/>
      <c r="K15" s="131" t="s">
        <v>61</v>
      </c>
      <c r="L15" s="131"/>
      <c r="M15" s="131"/>
    </row>
    <row r="16" ht="14.25">
      <c r="B16" s="131"/>
      <c r="C16" s="131" t="s">
        <v>62</v>
      </c>
      <c r="D16" s="131"/>
      <c r="E16" s="131"/>
      <c r="F16" s="131"/>
      <c r="G16" s="131" t="s">
        <v>63</v>
      </c>
      <c r="H16" s="131"/>
      <c r="I16" s="131"/>
      <c r="J16" s="131"/>
      <c r="K16" s="131" t="s">
        <v>63</v>
      </c>
      <c r="L16" s="131"/>
      <c r="M16" s="131"/>
    </row>
    <row r="17" ht="14.25">
      <c r="B17" s="133" t="s">
        <v>64</v>
      </c>
      <c r="C17" s="131"/>
      <c r="D17" s="131"/>
      <c r="E17" s="131"/>
      <c r="F17" s="133" t="s">
        <v>65</v>
      </c>
      <c r="G17" s="131"/>
      <c r="H17" s="131"/>
      <c r="I17" s="131"/>
      <c r="J17" s="131"/>
      <c r="K17" s="131"/>
      <c r="L17" s="131"/>
      <c r="M17" s="131"/>
    </row>
    <row r="18" ht="14.25">
      <c r="B18" s="133"/>
      <c r="C18" s="52" t="s">
        <v>66</v>
      </c>
      <c r="D18" s="131"/>
      <c r="E18" s="131"/>
      <c r="F18" s="131"/>
      <c r="G18" s="52" t="s">
        <v>66</v>
      </c>
      <c r="H18" s="131"/>
      <c r="I18" s="131"/>
      <c r="J18" s="131"/>
      <c r="K18" s="131"/>
      <c r="L18" s="131"/>
      <c r="M18" s="131"/>
    </row>
    <row r="19" ht="14.25">
      <c r="B19" s="133"/>
      <c r="C19" s="30" t="s">
        <v>67</v>
      </c>
      <c r="D19" s="131"/>
      <c r="E19" s="131"/>
      <c r="F19" s="131"/>
      <c r="G19" s="30" t="s">
        <v>68</v>
      </c>
      <c r="H19" s="131"/>
      <c r="I19" s="131"/>
      <c r="J19" s="131"/>
      <c r="K19" s="131"/>
      <c r="L19" s="131"/>
      <c r="M19" s="131"/>
    </row>
    <row r="20" ht="14.25">
      <c r="B20" s="133"/>
      <c r="C20" s="30" t="s">
        <v>69</v>
      </c>
      <c r="D20" s="131"/>
      <c r="E20" s="131"/>
      <c r="F20" s="131"/>
      <c r="G20" s="30" t="s">
        <v>70</v>
      </c>
      <c r="H20" s="131"/>
      <c r="I20" s="131"/>
      <c r="J20" s="131"/>
      <c r="K20" s="131"/>
      <c r="L20" s="131"/>
      <c r="M20" s="131"/>
    </row>
    <row r="21" ht="14.25">
      <c r="B21" s="133"/>
      <c r="C21" s="30" t="s">
        <v>71</v>
      </c>
      <c r="D21" s="131"/>
      <c r="E21" s="131"/>
      <c r="F21" s="131"/>
      <c r="G21" s="30" t="s">
        <v>72</v>
      </c>
      <c r="H21" s="131"/>
      <c r="I21" s="131"/>
      <c r="J21" s="131"/>
      <c r="K21" s="131"/>
      <c r="L21" s="131"/>
      <c r="M21" s="131"/>
    </row>
    <row r="22" ht="14.25">
      <c r="B22" s="133"/>
      <c r="C22" s="30" t="s">
        <v>73</v>
      </c>
      <c r="D22" s="131"/>
      <c r="E22" s="131"/>
      <c r="F22" s="131"/>
      <c r="G22" s="30" t="s">
        <v>74</v>
      </c>
      <c r="H22" s="131"/>
      <c r="I22" s="131"/>
      <c r="J22" s="131"/>
      <c r="K22" s="131"/>
      <c r="L22" s="131"/>
      <c r="M22" s="131"/>
    </row>
    <row r="23" ht="14.25">
      <c r="B23" s="133"/>
      <c r="C23" s="52" t="s">
        <v>75</v>
      </c>
      <c r="D23" s="131"/>
      <c r="E23" s="131"/>
      <c r="F23" s="131"/>
      <c r="G23" s="52" t="s">
        <v>75</v>
      </c>
      <c r="H23" s="131"/>
      <c r="I23" s="131"/>
      <c r="J23" s="131"/>
      <c r="K23" s="131"/>
      <c r="L23" s="131"/>
      <c r="M23" s="131"/>
    </row>
    <row r="24" ht="14.25">
      <c r="B24" s="133"/>
      <c r="C24" s="30" t="s">
        <v>76</v>
      </c>
      <c r="D24" s="131"/>
      <c r="E24" s="131"/>
      <c r="F24" s="133"/>
      <c r="G24" s="30" t="s">
        <v>77</v>
      </c>
      <c r="H24" s="131"/>
      <c r="I24" s="131"/>
      <c r="J24" s="131"/>
      <c r="K24" s="131"/>
      <c r="L24" s="131"/>
      <c r="M24" s="131"/>
    </row>
    <row r="25" ht="14.25">
      <c r="B25" s="133"/>
      <c r="C25" s="30" t="s">
        <v>78</v>
      </c>
      <c r="D25" s="131"/>
      <c r="E25" s="131"/>
      <c r="F25" s="133"/>
      <c r="G25" s="30" t="s">
        <v>79</v>
      </c>
      <c r="H25" s="131"/>
      <c r="I25" s="131"/>
      <c r="J25" s="131"/>
      <c r="K25" s="131"/>
      <c r="L25" s="131"/>
      <c r="M25" s="131"/>
    </row>
    <row r="26" ht="14.25">
      <c r="B26" s="133"/>
      <c r="C26" s="30" t="s">
        <v>80</v>
      </c>
      <c r="D26" s="131"/>
      <c r="E26" s="131"/>
      <c r="F26" s="133"/>
      <c r="G26" s="30" t="s">
        <v>81</v>
      </c>
      <c r="H26" s="131"/>
      <c r="I26" s="131"/>
      <c r="J26" s="131"/>
      <c r="K26" s="131"/>
      <c r="L26" s="131"/>
      <c r="M26" s="131"/>
    </row>
    <row r="27" ht="14.25">
      <c r="B27" s="133"/>
      <c r="C27" s="30" t="s">
        <v>82</v>
      </c>
      <c r="D27" s="131"/>
      <c r="E27" s="131"/>
      <c r="F27" s="133"/>
      <c r="G27" s="30" t="s">
        <v>83</v>
      </c>
      <c r="H27" s="131"/>
      <c r="I27" s="131"/>
      <c r="J27" s="131"/>
      <c r="K27" s="131"/>
      <c r="L27" s="131"/>
      <c r="M27" s="131"/>
    </row>
    <row r="28" ht="14.25">
      <c r="B28" s="133"/>
      <c r="C28" s="30" t="s">
        <v>84</v>
      </c>
      <c r="D28" s="131"/>
      <c r="E28" s="131"/>
      <c r="F28" s="133"/>
      <c r="G28" s="30" t="s">
        <v>85</v>
      </c>
      <c r="H28" s="131"/>
      <c r="I28" s="131"/>
      <c r="J28" s="131"/>
      <c r="K28" s="131"/>
      <c r="L28" s="131"/>
      <c r="M28" s="131"/>
    </row>
    <row r="29" ht="14.25">
      <c r="B29" s="133"/>
      <c r="C29" s="30" t="s">
        <v>73</v>
      </c>
      <c r="D29" s="131"/>
      <c r="E29" s="131"/>
      <c r="F29" s="133"/>
      <c r="G29" s="30" t="s">
        <v>74</v>
      </c>
    </row>
    <row r="30" ht="15">
      <c r="B30" s="133" t="s">
        <v>86</v>
      </c>
      <c r="C30" s="131"/>
      <c r="D30" s="131"/>
      <c r="E30" s="131"/>
      <c r="F30" s="133" t="s">
        <v>87</v>
      </c>
      <c r="G30" s="131"/>
      <c r="H30" s="131"/>
      <c r="I30" s="131"/>
      <c r="J30" s="133" t="s">
        <v>88</v>
      </c>
      <c r="K30" s="131"/>
      <c r="L30" s="131"/>
      <c r="M30" s="131"/>
    </row>
    <row r="31" ht="14.25">
      <c r="B31" s="131"/>
      <c r="C31" s="131" t="s">
        <v>89</v>
      </c>
      <c r="D31" s="131"/>
      <c r="E31" s="131"/>
      <c r="F31" s="131"/>
      <c r="G31" s="134" t="s">
        <v>90</v>
      </c>
      <c r="H31" s="131"/>
      <c r="I31" s="131"/>
      <c r="J31" s="131"/>
      <c r="K31" s="30" t="s">
        <v>91</v>
      </c>
      <c r="L31" s="131"/>
      <c r="M31" s="131"/>
    </row>
    <row r="32" ht="14.25">
      <c r="B32" s="131"/>
      <c r="C32" s="131" t="s">
        <v>92</v>
      </c>
      <c r="D32" s="131"/>
      <c r="E32" s="131"/>
      <c r="F32" s="131"/>
      <c r="G32" s="131" t="s">
        <v>93</v>
      </c>
      <c r="H32" s="131"/>
      <c r="I32" s="131"/>
      <c r="J32" s="131"/>
      <c r="K32" s="131" t="s">
        <v>94</v>
      </c>
      <c r="L32" s="131"/>
      <c r="M32" s="131"/>
    </row>
    <row r="33" ht="14.25">
      <c r="B33" s="131"/>
      <c r="C33" s="131" t="s">
        <v>95</v>
      </c>
      <c r="D33" s="131"/>
      <c r="E33" s="131"/>
      <c r="F33" s="131"/>
      <c r="G33" s="131" t="s">
        <v>96</v>
      </c>
      <c r="H33" s="131"/>
      <c r="I33" s="131"/>
      <c r="J33" s="131"/>
      <c r="K33" s="131" t="s">
        <v>97</v>
      </c>
      <c r="L33" s="131"/>
      <c r="M33" s="131"/>
    </row>
    <row r="34" ht="14.25">
      <c r="B34" s="131"/>
      <c r="C34" s="131" t="s">
        <v>98</v>
      </c>
      <c r="D34" s="131"/>
      <c r="E34" s="131"/>
      <c r="F34" s="131"/>
      <c r="G34" s="131" t="s">
        <v>99</v>
      </c>
      <c r="H34" s="131"/>
      <c r="I34" s="131"/>
      <c r="J34" s="131"/>
      <c r="K34" s="131" t="s">
        <v>100</v>
      </c>
      <c r="L34" s="131"/>
      <c r="M34" s="131"/>
    </row>
    <row r="35" ht="14.25">
      <c r="B35" s="131"/>
      <c r="C35" s="131" t="s">
        <v>101</v>
      </c>
      <c r="D35" s="131"/>
      <c r="E35" s="131"/>
      <c r="F35" s="131"/>
      <c r="G35" s="131" t="s">
        <v>102</v>
      </c>
      <c r="H35" s="131"/>
      <c r="I35" s="131"/>
      <c r="J35" s="131"/>
      <c r="K35" s="131" t="s">
        <v>102</v>
      </c>
      <c r="L35" s="131"/>
      <c r="M35" s="131"/>
    </row>
    <row r="36" ht="14.25">
      <c r="B36" s="131"/>
      <c r="C36" s="131" t="s">
        <v>103</v>
      </c>
      <c r="D36" s="131"/>
      <c r="E36" s="131"/>
      <c r="F36" s="131"/>
      <c r="G36" s="131" t="s">
        <v>104</v>
      </c>
      <c r="H36" s="131"/>
      <c r="I36" s="131"/>
      <c r="J36" s="131"/>
      <c r="K36" s="131" t="s">
        <v>105</v>
      </c>
      <c r="L36" s="131"/>
      <c r="M36" s="131"/>
    </row>
    <row r="37" ht="14.25">
      <c r="B37" s="131"/>
      <c r="C37" s="131" t="s">
        <v>106</v>
      </c>
      <c r="D37" s="131"/>
      <c r="E37" s="131"/>
      <c r="F37" s="131"/>
      <c r="G37" s="131" t="s">
        <v>107</v>
      </c>
      <c r="H37" s="131"/>
      <c r="I37" s="131"/>
      <c r="J37" s="131"/>
      <c r="K37" s="131" t="s">
        <v>107</v>
      </c>
      <c r="L37" s="131"/>
      <c r="M37" s="131"/>
    </row>
    <row r="38" ht="14.25">
      <c r="B38" s="131"/>
      <c r="C38" s="131" t="s">
        <v>108</v>
      </c>
      <c r="D38" s="131"/>
      <c r="E38" s="131"/>
      <c r="F38" s="131"/>
      <c r="G38" s="131" t="s">
        <v>109</v>
      </c>
      <c r="H38" s="131"/>
      <c r="I38" s="131"/>
      <c r="J38" s="131"/>
      <c r="K38" s="131" t="s">
        <v>109</v>
      </c>
      <c r="L38" s="131"/>
      <c r="M38" s="131"/>
    </row>
    <row r="39" ht="14.25">
      <c r="B39" s="131"/>
      <c r="C39" s="131" t="s">
        <v>110</v>
      </c>
      <c r="D39" s="131"/>
      <c r="E39" s="131"/>
      <c r="F39" s="131"/>
      <c r="G39" s="131" t="s">
        <v>111</v>
      </c>
      <c r="H39" s="131"/>
      <c r="I39" s="131"/>
      <c r="J39" s="131"/>
      <c r="K39" s="131" t="s">
        <v>111</v>
      </c>
      <c r="L39" s="131"/>
      <c r="M39" s="131"/>
    </row>
    <row r="40" ht="14.25">
      <c r="B40" s="131"/>
      <c r="C40" s="131" t="s">
        <v>112</v>
      </c>
      <c r="D40" s="131"/>
      <c r="E40" s="131"/>
      <c r="F40" s="131"/>
      <c r="G40" s="30" t="s">
        <v>113</v>
      </c>
      <c r="H40" s="131"/>
      <c r="I40" s="131"/>
      <c r="J40" s="131"/>
      <c r="K40" s="30" t="s">
        <v>114</v>
      </c>
      <c r="L40" s="131"/>
      <c r="M40" s="131"/>
    </row>
    <row r="41" ht="14.25">
      <c r="B41" s="131"/>
      <c r="C41" s="131" t="s">
        <v>115</v>
      </c>
      <c r="D41" s="131"/>
      <c r="E41" s="131"/>
      <c r="F41" s="131"/>
      <c r="G41" s="30" t="s">
        <v>116</v>
      </c>
      <c r="H41" s="131"/>
      <c r="I41" s="131"/>
      <c r="J41" s="131"/>
      <c r="K41" s="30" t="s">
        <v>117</v>
      </c>
      <c r="L41" s="131"/>
      <c r="M41" s="131"/>
    </row>
    <row r="42" ht="14.25">
      <c r="B42" s="131"/>
      <c r="C42" s="131" t="s">
        <v>118</v>
      </c>
      <c r="D42" s="131"/>
      <c r="E42" s="131"/>
      <c r="F42" s="131"/>
      <c r="G42" s="30" t="s">
        <v>116</v>
      </c>
      <c r="H42" s="131"/>
      <c r="I42" s="131"/>
      <c r="J42" s="131"/>
      <c r="K42" s="30" t="s">
        <v>117</v>
      </c>
      <c r="L42" s="131"/>
      <c r="M42" s="131"/>
    </row>
    <row r="43" ht="15">
      <c r="B43" s="133" t="s">
        <v>119</v>
      </c>
      <c r="C43" s="131"/>
      <c r="D43" s="131"/>
      <c r="E43" s="131"/>
      <c r="F43" s="133" t="s">
        <v>87</v>
      </c>
      <c r="G43" s="131"/>
      <c r="H43" s="131"/>
      <c r="I43" s="131"/>
      <c r="J43" s="133" t="s">
        <v>88</v>
      </c>
      <c r="K43" s="131"/>
      <c r="L43" s="131"/>
      <c r="M43" s="131"/>
    </row>
    <row r="44" ht="15">
      <c r="B44" s="133" t="s">
        <v>120</v>
      </c>
      <c r="D44" s="131"/>
      <c r="E44" s="131"/>
      <c r="F44" s="133" t="s">
        <v>120</v>
      </c>
      <c r="G44" s="131"/>
      <c r="H44" s="131"/>
      <c r="I44" s="131"/>
      <c r="J44" s="133" t="s">
        <v>120</v>
      </c>
      <c r="K44" s="131"/>
      <c r="L44" s="131"/>
      <c r="M44" s="131"/>
    </row>
    <row r="45" ht="14.25">
      <c r="B45" s="131"/>
      <c r="C45" s="131" t="s">
        <v>121</v>
      </c>
      <c r="D45" s="131"/>
      <c r="E45" s="131"/>
      <c r="F45" s="131"/>
      <c r="G45" s="134" t="s">
        <v>122</v>
      </c>
      <c r="H45" s="131"/>
      <c r="I45" s="131"/>
      <c r="J45" s="131"/>
      <c r="K45" s="134" t="s">
        <v>122</v>
      </c>
      <c r="L45" s="131"/>
      <c r="M45" s="131"/>
    </row>
    <row r="46" ht="14.25">
      <c r="B46" s="131"/>
      <c r="C46" s="131" t="s">
        <v>123</v>
      </c>
      <c r="D46" s="131"/>
      <c r="E46" s="131"/>
      <c r="F46" s="131"/>
      <c r="G46" s="134" t="s">
        <v>124</v>
      </c>
      <c r="H46" s="131"/>
      <c r="I46" s="131"/>
      <c r="J46" s="131"/>
      <c r="K46" s="134" t="s">
        <v>124</v>
      </c>
      <c r="L46" s="131"/>
      <c r="M46" s="131"/>
    </row>
    <row r="47" ht="14.25">
      <c r="A47" s="135"/>
      <c r="B47" s="131"/>
      <c r="C47" s="131" t="s">
        <v>125</v>
      </c>
      <c r="D47" s="131"/>
      <c r="E47" s="131"/>
      <c r="F47" s="131"/>
      <c r="G47" s="134" t="s">
        <v>126</v>
      </c>
      <c r="H47" s="131"/>
      <c r="I47" s="131"/>
      <c r="J47" s="131"/>
      <c r="K47" s="134" t="s">
        <v>126</v>
      </c>
      <c r="L47" s="131"/>
      <c r="M47" s="131"/>
    </row>
    <row r="48" ht="14.25">
      <c r="B48" s="131"/>
      <c r="C48" s="131" t="s">
        <v>127</v>
      </c>
      <c r="D48" s="131"/>
      <c r="E48" s="131"/>
      <c r="F48" s="131"/>
      <c r="G48" s="134" t="s">
        <v>128</v>
      </c>
      <c r="H48" s="131"/>
      <c r="I48" s="131"/>
      <c r="J48" s="131"/>
      <c r="K48" s="134" t="s">
        <v>128</v>
      </c>
      <c r="L48" s="131"/>
      <c r="M48" s="131"/>
    </row>
    <row r="49" ht="14.25">
      <c r="B49" s="131"/>
      <c r="C49" s="131" t="s">
        <v>129</v>
      </c>
      <c r="D49" s="131"/>
      <c r="E49" s="131"/>
      <c r="F49" s="131"/>
      <c r="G49" s="131" t="s">
        <v>130</v>
      </c>
      <c r="H49" s="131"/>
      <c r="I49" s="131"/>
      <c r="J49" s="131"/>
      <c r="K49" s="131" t="s">
        <v>130</v>
      </c>
      <c r="L49" s="131"/>
      <c r="M49" s="131"/>
    </row>
    <row r="50" ht="14.25">
      <c r="B50" s="131"/>
      <c r="C50" s="131" t="s">
        <v>131</v>
      </c>
      <c r="D50" s="131"/>
      <c r="E50" s="131"/>
      <c r="F50" s="131"/>
      <c r="G50" s="131" t="s">
        <v>132</v>
      </c>
      <c r="H50" s="131"/>
      <c r="I50" s="131"/>
      <c r="J50" s="131"/>
      <c r="K50" s="131" t="s">
        <v>132</v>
      </c>
      <c r="L50" s="131"/>
      <c r="M50" s="131"/>
    </row>
    <row r="51" ht="14.25">
      <c r="B51" s="131"/>
      <c r="C51" s="131" t="s">
        <v>133</v>
      </c>
      <c r="D51" s="131"/>
      <c r="E51" s="131"/>
      <c r="F51" s="131"/>
      <c r="G51" s="131" t="s">
        <v>134</v>
      </c>
      <c r="H51" s="131"/>
      <c r="I51" s="131"/>
      <c r="J51" s="131"/>
      <c r="K51" s="131" t="s">
        <v>134</v>
      </c>
      <c r="L51" s="131"/>
      <c r="M51" s="131"/>
    </row>
    <row r="52" ht="15">
      <c r="B52" s="133" t="s">
        <v>135</v>
      </c>
      <c r="D52" s="131"/>
      <c r="E52" s="131"/>
      <c r="F52" s="133" t="s">
        <v>135</v>
      </c>
      <c r="G52" s="131"/>
      <c r="H52" s="131"/>
      <c r="I52" s="131"/>
      <c r="J52" s="133" t="s">
        <v>135</v>
      </c>
      <c r="K52" s="131"/>
      <c r="L52" s="131"/>
      <c r="M52" s="131"/>
    </row>
    <row r="53" ht="14.25">
      <c r="B53" s="131"/>
      <c r="C53" s="131" t="s">
        <v>121</v>
      </c>
      <c r="D53" s="131"/>
      <c r="E53" s="131"/>
      <c r="F53" s="131"/>
      <c r="G53" s="134" t="s">
        <v>122</v>
      </c>
      <c r="H53" s="131"/>
      <c r="I53" s="131"/>
      <c r="J53" s="131"/>
      <c r="K53" s="134" t="s">
        <v>122</v>
      </c>
      <c r="L53" s="131"/>
      <c r="M53" s="131"/>
    </row>
    <row r="54" ht="14.25">
      <c r="B54" s="131"/>
      <c r="C54" s="131" t="s">
        <v>123</v>
      </c>
      <c r="D54" s="131"/>
      <c r="E54" s="131"/>
      <c r="F54" s="131"/>
      <c r="G54" s="134" t="s">
        <v>124</v>
      </c>
      <c r="H54" s="131"/>
      <c r="I54" s="131"/>
      <c r="J54" s="131"/>
      <c r="K54" s="134" t="s">
        <v>124</v>
      </c>
      <c r="L54" s="131"/>
      <c r="M54" s="131"/>
    </row>
    <row r="55" ht="14.25">
      <c r="A55" s="135"/>
      <c r="B55" s="131"/>
      <c r="C55" s="131" t="s">
        <v>125</v>
      </c>
      <c r="D55" s="131"/>
      <c r="E55" s="131"/>
      <c r="F55" s="131"/>
      <c r="G55" s="134" t="s">
        <v>126</v>
      </c>
      <c r="H55" s="131"/>
      <c r="I55" s="131"/>
      <c r="J55" s="131"/>
      <c r="K55" s="134" t="s">
        <v>126</v>
      </c>
      <c r="L55" s="131"/>
      <c r="M55" s="131"/>
    </row>
    <row r="56" ht="14.25">
      <c r="B56" s="131"/>
      <c r="C56" s="131" t="s">
        <v>127</v>
      </c>
      <c r="D56" s="131"/>
      <c r="E56" s="131"/>
      <c r="F56" s="131"/>
      <c r="G56" s="134" t="s">
        <v>128</v>
      </c>
      <c r="H56" s="131"/>
      <c r="I56" s="131"/>
      <c r="J56" s="131"/>
      <c r="K56" s="134" t="s">
        <v>128</v>
      </c>
      <c r="L56" s="131"/>
      <c r="M56" s="131"/>
    </row>
    <row r="57" ht="14.25">
      <c r="B57" s="131"/>
      <c r="C57" s="131" t="s">
        <v>129</v>
      </c>
      <c r="D57" s="131"/>
      <c r="E57" s="131"/>
      <c r="F57" s="131"/>
      <c r="G57" s="131" t="s">
        <v>130</v>
      </c>
      <c r="H57" s="131"/>
      <c r="I57" s="131"/>
      <c r="J57" s="131"/>
      <c r="K57" s="131" t="s">
        <v>130</v>
      </c>
      <c r="L57" s="131"/>
      <c r="M57" s="131"/>
    </row>
    <row r="58" ht="14.25">
      <c r="B58" s="131"/>
      <c r="C58" s="131" t="s">
        <v>131</v>
      </c>
      <c r="D58" s="131"/>
      <c r="E58" s="131"/>
      <c r="F58" s="131"/>
      <c r="G58" s="131" t="s">
        <v>132</v>
      </c>
      <c r="H58" s="131"/>
      <c r="I58" s="131"/>
      <c r="J58" s="131"/>
      <c r="K58" s="131" t="s">
        <v>132</v>
      </c>
      <c r="L58" s="131"/>
      <c r="M58" s="131"/>
    </row>
    <row r="59" ht="15">
      <c r="B59" s="133" t="s">
        <v>136</v>
      </c>
      <c r="D59" s="131"/>
      <c r="E59" s="131"/>
      <c r="F59" s="133" t="s">
        <v>137</v>
      </c>
      <c r="G59" s="131"/>
      <c r="H59" s="131"/>
      <c r="I59" s="131"/>
      <c r="J59" s="133" t="s">
        <v>137</v>
      </c>
      <c r="K59" s="131"/>
      <c r="L59" s="131"/>
      <c r="M59" s="131"/>
    </row>
    <row r="60" ht="14.25">
      <c r="B60" s="131"/>
      <c r="C60" s="131" t="s">
        <v>138</v>
      </c>
      <c r="D60" s="131"/>
      <c r="E60" s="131"/>
      <c r="F60" s="131"/>
      <c r="G60" s="131" t="s">
        <v>139</v>
      </c>
      <c r="H60" s="131"/>
      <c r="I60" s="131"/>
      <c r="J60" s="131"/>
      <c r="K60" s="131" t="s">
        <v>139</v>
      </c>
      <c r="L60" s="131"/>
      <c r="M60" s="131"/>
    </row>
    <row r="61" ht="14.25">
      <c r="B61" s="131"/>
      <c r="C61" s="131" t="s">
        <v>140</v>
      </c>
      <c r="D61" s="131"/>
      <c r="E61" s="131"/>
      <c r="F61" s="131"/>
      <c r="G61" s="131" t="s">
        <v>141</v>
      </c>
      <c r="H61" s="131"/>
      <c r="I61" s="131"/>
      <c r="J61" s="131"/>
      <c r="K61" s="131" t="s">
        <v>141</v>
      </c>
      <c r="L61" s="131"/>
      <c r="M61" s="131"/>
    </row>
    <row r="62" ht="14.25">
      <c r="B62" s="131"/>
      <c r="C62" s="131" t="s">
        <v>142</v>
      </c>
      <c r="D62" s="131"/>
      <c r="E62" s="131"/>
      <c r="F62" s="131"/>
      <c r="G62" s="131" t="s">
        <v>142</v>
      </c>
      <c r="H62" s="131"/>
      <c r="I62" s="131"/>
      <c r="J62" s="131"/>
      <c r="K62" s="131" t="s">
        <v>142</v>
      </c>
      <c r="L62" s="131"/>
      <c r="M62" s="131"/>
    </row>
    <row r="63" ht="14.25">
      <c r="B63" s="131"/>
      <c r="C63" s="131" t="s">
        <v>143</v>
      </c>
      <c r="D63" s="131"/>
      <c r="E63" s="131"/>
      <c r="F63" s="131"/>
      <c r="G63" s="131" t="s">
        <v>143</v>
      </c>
      <c r="H63" s="131"/>
      <c r="I63" s="131"/>
      <c r="J63" s="131"/>
      <c r="K63" s="131" t="s">
        <v>143</v>
      </c>
      <c r="L63" s="131"/>
      <c r="M63" s="131"/>
    </row>
    <row r="64" ht="15">
      <c r="B64" s="133" t="s">
        <v>144</v>
      </c>
      <c r="D64" s="131"/>
      <c r="E64" s="131"/>
      <c r="F64" s="133" t="s">
        <v>145</v>
      </c>
      <c r="G64" s="131"/>
      <c r="H64" s="131"/>
      <c r="I64" s="131"/>
      <c r="J64" s="133" t="s">
        <v>145</v>
      </c>
      <c r="K64" s="131"/>
      <c r="L64" s="131"/>
      <c r="M64" s="131"/>
    </row>
    <row r="65" ht="14.25">
      <c r="B65" s="131"/>
      <c r="C65" s="131" t="s">
        <v>146</v>
      </c>
      <c r="D65" s="131"/>
      <c r="E65" s="131"/>
      <c r="F65" s="131"/>
      <c r="G65" s="131" t="s">
        <v>147</v>
      </c>
      <c r="H65" s="131"/>
      <c r="I65" s="131"/>
      <c r="J65" s="131"/>
      <c r="K65" s="131" t="s">
        <v>147</v>
      </c>
      <c r="L65" s="131"/>
      <c r="M65" s="131"/>
    </row>
    <row r="66" ht="14.25">
      <c r="B66" s="131"/>
      <c r="C66" s="131" t="s">
        <v>148</v>
      </c>
      <c r="D66" s="131"/>
      <c r="E66" s="131"/>
      <c r="F66" s="131"/>
      <c r="G66" s="131" t="s">
        <v>148</v>
      </c>
      <c r="H66" s="131"/>
      <c r="I66" s="131"/>
      <c r="J66" s="131"/>
      <c r="K66" s="131" t="s">
        <v>148</v>
      </c>
      <c r="L66" s="131"/>
      <c r="M66" s="131"/>
    </row>
    <row r="67" ht="14.25">
      <c r="B67" s="131"/>
      <c r="C67" s="131" t="s">
        <v>149</v>
      </c>
      <c r="D67" s="131"/>
      <c r="E67" s="131"/>
      <c r="F67" s="131"/>
      <c r="G67" s="131" t="s">
        <v>150</v>
      </c>
      <c r="H67" s="131"/>
      <c r="I67" s="131"/>
      <c r="J67" s="131"/>
      <c r="K67" s="131" t="s">
        <v>150</v>
      </c>
      <c r="L67" s="131"/>
      <c r="M67" s="131"/>
    </row>
    <row r="68" ht="14.25">
      <c r="B68" s="133" t="s">
        <v>151</v>
      </c>
      <c r="C68" s="131"/>
      <c r="D68" s="131"/>
      <c r="E68" s="131"/>
      <c r="F68" s="133" t="s">
        <v>152</v>
      </c>
      <c r="G68" s="131"/>
      <c r="H68" s="131"/>
      <c r="I68" s="131"/>
      <c r="J68" s="133" t="s">
        <v>152</v>
      </c>
      <c r="K68" s="131"/>
      <c r="L68" s="131"/>
      <c r="M68" s="131"/>
    </row>
    <row r="69">
      <c r="B69" s="136" t="s">
        <v>153</v>
      </c>
      <c r="C69" s="136"/>
      <c r="F69" s="136" t="s">
        <v>154</v>
      </c>
      <c r="G69" s="136"/>
      <c r="J69" s="136" t="s">
        <v>154</v>
      </c>
      <c r="K69" s="136"/>
    </row>
    <row r="70">
      <c r="C70" s="137" t="s">
        <v>155</v>
      </c>
      <c r="G70" s="137" t="s">
        <v>156</v>
      </c>
      <c r="K70" s="137" t="s">
        <v>156</v>
      </c>
    </row>
    <row r="71">
      <c r="C71" s="137" t="s">
        <v>157</v>
      </c>
      <c r="G71" s="137" t="s">
        <v>158</v>
      </c>
      <c r="K71" s="137" t="s">
        <v>158</v>
      </c>
    </row>
    <row r="72">
      <c r="C72" s="137" t="s">
        <v>159</v>
      </c>
      <c r="G72" s="137" t="s">
        <v>160</v>
      </c>
      <c r="K72" s="137" t="s">
        <v>160</v>
      </c>
    </row>
    <row r="73">
      <c r="B73" s="136" t="s">
        <v>161</v>
      </c>
      <c r="C73" s="136"/>
      <c r="F73" s="136" t="s">
        <v>162</v>
      </c>
      <c r="G73" s="136"/>
      <c r="J73" s="136" t="s">
        <v>162</v>
      </c>
      <c r="K73" s="136"/>
    </row>
    <row r="74">
      <c r="C74" s="137" t="s">
        <v>163</v>
      </c>
      <c r="G74" s="137" t="s">
        <v>164</v>
      </c>
      <c r="K74" s="137" t="s">
        <v>164</v>
      </c>
    </row>
    <row r="75">
      <c r="C75" s="137" t="s">
        <v>165</v>
      </c>
      <c r="G75" s="137" t="s">
        <v>166</v>
      </c>
      <c r="K75" s="137" t="s">
        <v>166</v>
      </c>
    </row>
    <row r="76">
      <c r="C76" s="137" t="s">
        <v>167</v>
      </c>
      <c r="G76" s="137" t="s">
        <v>168</v>
      </c>
      <c r="K76" s="137" t="s">
        <v>168</v>
      </c>
    </row>
    <row r="77">
      <c r="C77" s="137" t="s">
        <v>169</v>
      </c>
      <c r="G77" s="137" t="s">
        <v>170</v>
      </c>
      <c r="K77" s="137" t="s">
        <v>170</v>
      </c>
    </row>
    <row r="78">
      <c r="B78" s="136" t="s">
        <v>171</v>
      </c>
      <c r="C78" s="136"/>
      <c r="F78" s="136" t="s">
        <v>172</v>
      </c>
      <c r="G78" s="136"/>
      <c r="J78" s="136" t="s">
        <v>172</v>
      </c>
      <c r="K78" s="136"/>
    </row>
    <row r="79">
      <c r="C79" s="137" t="s">
        <v>173</v>
      </c>
      <c r="G79" s="137" t="s">
        <v>173</v>
      </c>
      <c r="K79" s="137" t="s">
        <v>173</v>
      </c>
    </row>
    <row r="80">
      <c r="C80" s="137" t="s">
        <v>174</v>
      </c>
      <c r="G80" s="137" t="s">
        <v>174</v>
      </c>
      <c r="K80" s="137" t="s">
        <v>174</v>
      </c>
    </row>
    <row r="81">
      <c r="C81" s="137" t="s">
        <v>175</v>
      </c>
      <c r="G81" s="137" t="s">
        <v>176</v>
      </c>
      <c r="K81" s="137" t="s">
        <v>176</v>
      </c>
    </row>
    <row r="82">
      <c r="C82" s="137" t="s">
        <v>177</v>
      </c>
      <c r="G82" s="137" t="s">
        <v>178</v>
      </c>
      <c r="K82" s="137" t="s">
        <v>178</v>
      </c>
    </row>
    <row r="83">
      <c r="B83" s="136" t="s">
        <v>179</v>
      </c>
      <c r="C83" s="136"/>
      <c r="F83" s="136" t="s">
        <v>179</v>
      </c>
      <c r="G83" s="136"/>
      <c r="J83" s="136" t="s">
        <v>179</v>
      </c>
      <c r="K83" s="136"/>
    </row>
    <row r="84">
      <c r="C84" s="137" t="s">
        <v>180</v>
      </c>
      <c r="G84" s="137" t="s">
        <v>180</v>
      </c>
      <c r="K84" s="137" t="s">
        <v>180</v>
      </c>
    </row>
    <row r="85">
      <c r="C85" s="137" t="s">
        <v>181</v>
      </c>
      <c r="G85" s="137" t="s">
        <v>181</v>
      </c>
      <c r="K85" s="137" t="s">
        <v>181</v>
      </c>
    </row>
    <row r="86">
      <c r="B86" s="136" t="s">
        <v>182</v>
      </c>
      <c r="C86" s="136"/>
      <c r="F86" s="136" t="s">
        <v>183</v>
      </c>
      <c r="G86" s="136"/>
      <c r="J86" s="136" t="s">
        <v>183</v>
      </c>
      <c r="K86" s="136"/>
    </row>
    <row r="87">
      <c r="C87" s="137" t="s">
        <v>184</v>
      </c>
      <c r="G87" s="137" t="s">
        <v>184</v>
      </c>
      <c r="K87" s="137" t="s">
        <v>184</v>
      </c>
    </row>
    <row r="88">
      <c r="C88" s="137" t="s">
        <v>185</v>
      </c>
      <c r="G88" s="137" t="s">
        <v>185</v>
      </c>
      <c r="K88" s="137" t="s">
        <v>185</v>
      </c>
    </row>
    <row r="89">
      <c r="B89" s="136" t="s">
        <v>186</v>
      </c>
      <c r="C89" s="136"/>
      <c r="F89" s="136" t="s">
        <v>187</v>
      </c>
      <c r="G89" s="136"/>
      <c r="J89" s="136" t="s">
        <v>187</v>
      </c>
      <c r="K89" s="136"/>
    </row>
    <row r="90">
      <c r="C90" s="137" t="s">
        <v>188</v>
      </c>
      <c r="G90" s="137" t="s">
        <v>188</v>
      </c>
      <c r="K90" s="137" t="s">
        <v>188</v>
      </c>
    </row>
    <row r="91">
      <c r="C91" s="137" t="s">
        <v>189</v>
      </c>
      <c r="G91" s="137" t="s">
        <v>189</v>
      </c>
      <c r="K91" s="137" t="s">
        <v>189</v>
      </c>
    </row>
    <row r="92">
      <c r="C92" s="137" t="s">
        <v>190</v>
      </c>
      <c r="G92" s="137" t="s">
        <v>191</v>
      </c>
      <c r="K92" s="137" t="s">
        <v>191</v>
      </c>
    </row>
    <row r="93">
      <c r="B93" s="136" t="s">
        <v>192</v>
      </c>
      <c r="C93" s="136"/>
      <c r="F93" s="136" t="s">
        <v>192</v>
      </c>
      <c r="G93" s="136"/>
      <c r="J93" s="136" t="s">
        <v>192</v>
      </c>
      <c r="K93" s="136"/>
    </row>
    <row r="94">
      <c r="C94" s="137" t="s">
        <v>193</v>
      </c>
      <c r="G94" s="137" t="s">
        <v>193</v>
      </c>
      <c r="K94" s="137" t="s">
        <v>193</v>
      </c>
    </row>
    <row r="95">
      <c r="C95" s="137" t="s">
        <v>194</v>
      </c>
      <c r="G95" s="137" t="s">
        <v>194</v>
      </c>
      <c r="K95" s="137" t="s">
        <v>194</v>
      </c>
    </row>
    <row r="96">
      <c r="C96" s="137" t="s">
        <v>195</v>
      </c>
      <c r="G96" s="137" t="s">
        <v>196</v>
      </c>
      <c r="K96" s="137" t="s">
        <v>196</v>
      </c>
    </row>
    <row r="97">
      <c r="C97" s="137" t="s">
        <v>197</v>
      </c>
      <c r="G97" s="137" t="s">
        <v>198</v>
      </c>
      <c r="K97" s="137" t="s">
        <v>198</v>
      </c>
    </row>
    <row r="98" ht="14.25">
      <c r="B98" s="133" t="s">
        <v>199</v>
      </c>
      <c r="F98" s="133" t="s">
        <v>199</v>
      </c>
      <c r="J98" s="133" t="s">
        <v>199</v>
      </c>
    </row>
    <row r="99">
      <c r="C99" s="137" t="s">
        <v>200</v>
      </c>
      <c r="G99" s="137" t="s">
        <v>201</v>
      </c>
      <c r="K99" s="137" t="s">
        <v>201</v>
      </c>
    </row>
    <row r="100">
      <c r="C100" s="137" t="s">
        <v>202</v>
      </c>
      <c r="G100" s="137" t="s">
        <v>203</v>
      </c>
      <c r="K100" s="137" t="s">
        <v>203</v>
      </c>
    </row>
    <row r="101">
      <c r="C101" s="137" t="s">
        <v>204</v>
      </c>
      <c r="G101" s="137" t="s">
        <v>204</v>
      </c>
      <c r="K101" s="137" t="s">
        <v>204</v>
      </c>
    </row>
    <row r="102">
      <c r="C102" s="137" t="s">
        <v>204</v>
      </c>
      <c r="G102" s="137" t="s">
        <v>204</v>
      </c>
      <c r="K102" s="137" t="s">
        <v>204</v>
      </c>
    </row>
    <row r="103">
      <c r="C103" s="137" t="s">
        <v>205</v>
      </c>
      <c r="G103" s="137" t="s">
        <v>205</v>
      </c>
      <c r="K103" s="137" t="s">
        <v>205</v>
      </c>
    </row>
    <row r="104">
      <c r="C104" s="137" t="s">
        <v>206</v>
      </c>
      <c r="G104" s="137" t="s">
        <v>207</v>
      </c>
      <c r="K104" s="137" t="s">
        <v>207</v>
      </c>
      <c r="N104" s="138"/>
    </row>
    <row r="105" ht="14.25">
      <c r="B105" s="133" t="s">
        <v>208</v>
      </c>
      <c r="C105" s="131"/>
      <c r="D105" s="131"/>
      <c r="E105" s="131"/>
      <c r="F105" s="133" t="s">
        <v>209</v>
      </c>
      <c r="G105" s="131"/>
      <c r="H105" s="131"/>
      <c r="I105" s="131"/>
      <c r="J105" s="133" t="s">
        <v>210</v>
      </c>
      <c r="K105" s="131"/>
      <c r="L105" s="131"/>
      <c r="M105" s="131"/>
    </row>
    <row r="106" ht="14.25">
      <c r="B106" s="131"/>
      <c r="C106" s="131" t="s">
        <v>211</v>
      </c>
      <c r="D106" s="131"/>
      <c r="E106" s="131"/>
      <c r="F106" s="131"/>
      <c r="G106" s="131" t="s">
        <v>212</v>
      </c>
      <c r="H106" s="131"/>
      <c r="I106" s="131"/>
      <c r="J106" s="131"/>
      <c r="K106" s="131" t="s">
        <v>213</v>
      </c>
      <c r="L106" s="131"/>
      <c r="M106" s="131"/>
    </row>
    <row r="107" ht="14.25">
      <c r="B107" s="131"/>
      <c r="C107" s="131" t="s">
        <v>214</v>
      </c>
      <c r="D107" s="131"/>
      <c r="E107" s="131"/>
      <c r="F107" s="131"/>
      <c r="G107" s="131" t="s">
        <v>215</v>
      </c>
      <c r="H107" s="131"/>
      <c r="I107" s="131"/>
      <c r="J107" s="131"/>
      <c r="K107" s="131" t="s">
        <v>216</v>
      </c>
      <c r="L107" s="131"/>
      <c r="M107" s="131"/>
    </row>
    <row r="108" ht="14.25">
      <c r="B108" s="131"/>
      <c r="C108" s="131" t="s">
        <v>217</v>
      </c>
      <c r="D108" s="131"/>
      <c r="E108" s="131"/>
      <c r="F108" s="131"/>
      <c r="G108" s="30" t="s">
        <v>218</v>
      </c>
      <c r="H108" s="131"/>
      <c r="I108" s="131"/>
      <c r="J108" s="131"/>
      <c r="K108" s="30" t="s">
        <v>219</v>
      </c>
      <c r="L108" s="131"/>
      <c r="M108" s="131"/>
    </row>
    <row r="109" ht="14.25">
      <c r="B109" s="131"/>
      <c r="C109" s="131" t="s">
        <v>220</v>
      </c>
      <c r="D109" s="131"/>
      <c r="E109" s="131"/>
      <c r="F109" s="131"/>
      <c r="G109" s="131" t="s">
        <v>221</v>
      </c>
      <c r="H109" s="131"/>
      <c r="I109" s="131"/>
      <c r="J109" s="131"/>
      <c r="K109" s="131" t="s">
        <v>221</v>
      </c>
      <c r="L109" s="131"/>
      <c r="M109" s="131"/>
    </row>
    <row r="110" ht="14.25">
      <c r="B110" s="131"/>
      <c r="C110" s="131" t="s">
        <v>222</v>
      </c>
      <c r="D110" s="131"/>
      <c r="E110" s="131"/>
      <c r="F110" s="131"/>
      <c r="G110" s="131" t="s">
        <v>223</v>
      </c>
      <c r="H110" s="131"/>
      <c r="I110" s="131"/>
      <c r="J110" s="131"/>
      <c r="K110" s="131" t="s">
        <v>224</v>
      </c>
      <c r="L110" s="131"/>
      <c r="M110" s="131"/>
    </row>
    <row r="111" ht="14.25">
      <c r="B111" s="131"/>
      <c r="C111" s="131" t="s">
        <v>225</v>
      </c>
      <c r="D111" s="131"/>
      <c r="E111" s="131"/>
      <c r="F111" s="131"/>
      <c r="G111" s="131" t="s">
        <v>226</v>
      </c>
      <c r="H111" s="131"/>
      <c r="I111" s="131"/>
      <c r="J111" s="131"/>
      <c r="K111" s="131" t="s">
        <v>227</v>
      </c>
      <c r="L111" s="131"/>
      <c r="M111" s="131"/>
    </row>
    <row r="112" ht="14.25">
      <c r="B112" s="131"/>
      <c r="C112" s="131" t="s">
        <v>228</v>
      </c>
      <c r="D112" s="131"/>
      <c r="E112" s="131"/>
      <c r="F112" s="131"/>
      <c r="G112" s="131" t="s">
        <v>229</v>
      </c>
      <c r="H112" s="131"/>
      <c r="I112" s="131"/>
      <c r="J112" s="131"/>
      <c r="K112" s="131" t="s">
        <v>230</v>
      </c>
      <c r="L112" s="131"/>
      <c r="M112" s="131"/>
    </row>
    <row r="113" ht="14.25">
      <c r="B113" s="131"/>
      <c r="C113" s="131" t="s">
        <v>231</v>
      </c>
      <c r="D113" s="131"/>
      <c r="E113" s="131"/>
      <c r="F113" s="131"/>
      <c r="G113" s="139" t="s">
        <v>232</v>
      </c>
      <c r="H113" s="131"/>
      <c r="I113" s="131"/>
      <c r="J113" s="131"/>
      <c r="K113" s="131" t="s">
        <v>232</v>
      </c>
      <c r="L113" s="131"/>
      <c r="M113" s="131"/>
    </row>
    <row r="114" ht="14.25">
      <c r="B114" s="131"/>
      <c r="C114" s="131" t="s">
        <v>233</v>
      </c>
      <c r="D114" s="131"/>
      <c r="E114" s="131"/>
      <c r="F114" s="131"/>
      <c r="G114" s="131" t="s">
        <v>234</v>
      </c>
      <c r="H114" s="131"/>
      <c r="I114" s="131"/>
      <c r="J114" s="133"/>
      <c r="K114" s="131" t="s">
        <v>235</v>
      </c>
      <c r="L114" s="131"/>
      <c r="M114" s="131"/>
    </row>
    <row r="115" ht="14.25">
      <c r="B115" s="131"/>
      <c r="C115" s="131" t="s">
        <v>236</v>
      </c>
      <c r="D115" s="131"/>
      <c r="E115" s="131"/>
      <c r="F115" s="131"/>
      <c r="G115" s="30" t="s">
        <v>237</v>
      </c>
      <c r="H115" s="131"/>
      <c r="I115" s="131"/>
      <c r="J115" s="131"/>
      <c r="K115" s="30" t="s">
        <v>237</v>
      </c>
      <c r="L115" s="131"/>
      <c r="M115" s="131"/>
    </row>
    <row r="116" ht="14.25">
      <c r="B116" s="131"/>
      <c r="C116" s="131" t="s">
        <v>238</v>
      </c>
      <c r="D116" s="131"/>
      <c r="E116" s="131"/>
      <c r="F116" s="131"/>
      <c r="G116" s="131" t="s">
        <v>239</v>
      </c>
      <c r="H116" s="131"/>
      <c r="I116" s="131"/>
      <c r="J116" s="131"/>
      <c r="K116" s="131" t="s">
        <v>240</v>
      </c>
      <c r="L116" s="131"/>
      <c r="M116" s="131"/>
    </row>
    <row r="117" ht="14.25">
      <c r="B117" s="131"/>
      <c r="C117" s="131" t="s">
        <v>241</v>
      </c>
      <c r="D117" s="131"/>
      <c r="E117" s="131"/>
      <c r="F117" s="131"/>
      <c r="G117" s="131" t="s">
        <v>242</v>
      </c>
      <c r="H117" s="131"/>
      <c r="I117" s="131"/>
      <c r="J117" s="131"/>
      <c r="K117" s="131" t="s">
        <v>243</v>
      </c>
      <c r="L117" s="131"/>
      <c r="M117" s="131"/>
    </row>
    <row r="118" ht="14.25">
      <c r="B118" s="131"/>
      <c r="C118" s="131" t="s">
        <v>244</v>
      </c>
      <c r="D118" s="131"/>
      <c r="E118" s="131"/>
      <c r="F118" s="131"/>
      <c r="G118" s="131" t="s">
        <v>245</v>
      </c>
      <c r="H118" s="131"/>
      <c r="I118" s="131"/>
      <c r="J118" s="131"/>
      <c r="K118" s="131" t="s">
        <v>245</v>
      </c>
      <c r="L118" s="131"/>
      <c r="M118" s="131"/>
    </row>
    <row r="119" ht="14.25">
      <c r="B119" s="131"/>
      <c r="C119" s="131" t="s">
        <v>246</v>
      </c>
      <c r="D119" s="131"/>
      <c r="E119" s="131"/>
      <c r="F119" s="131"/>
      <c r="G119" s="131" t="s">
        <v>247</v>
      </c>
      <c r="H119" s="131"/>
      <c r="I119" s="131"/>
      <c r="J119" s="131"/>
      <c r="K119" s="131" t="s">
        <v>246</v>
      </c>
      <c r="L119" s="131"/>
      <c r="M119" s="131"/>
    </row>
    <row r="120" ht="14.25">
      <c r="B120" s="133"/>
      <c r="C120" s="131" t="s">
        <v>248</v>
      </c>
      <c r="D120" s="131"/>
      <c r="E120" s="131"/>
      <c r="F120" s="133"/>
      <c r="G120" s="131" t="s">
        <v>249</v>
      </c>
      <c r="H120" s="131"/>
      <c r="I120" s="131"/>
      <c r="J120" s="133"/>
      <c r="K120" s="131" t="s">
        <v>250</v>
      </c>
      <c r="L120" s="131"/>
      <c r="M120" s="131"/>
    </row>
    <row r="121" ht="14.25">
      <c r="B121" s="131"/>
      <c r="C121" s="131" t="s">
        <v>251</v>
      </c>
      <c r="D121" s="131"/>
      <c r="E121" s="131"/>
      <c r="F121" s="131"/>
      <c r="G121" s="131" t="s">
        <v>252</v>
      </c>
      <c r="H121" s="131"/>
      <c r="I121" s="131"/>
      <c r="J121" s="131"/>
      <c r="K121" s="131" t="s">
        <v>253</v>
      </c>
      <c r="L121" s="131"/>
      <c r="M121" s="131"/>
    </row>
    <row r="122" ht="14.25">
      <c r="B122" s="133"/>
      <c r="C122" s="131" t="s">
        <v>254</v>
      </c>
      <c r="D122" s="131"/>
      <c r="E122" s="131"/>
      <c r="F122" s="133"/>
      <c r="G122" s="131" t="s">
        <v>255</v>
      </c>
      <c r="H122" s="131"/>
      <c r="I122" s="131"/>
      <c r="J122" s="133"/>
      <c r="K122" s="131" t="s">
        <v>256</v>
      </c>
      <c r="L122" s="131"/>
      <c r="M122" s="131"/>
    </row>
    <row r="123" ht="14.25">
      <c r="B123" s="133" t="s">
        <v>257</v>
      </c>
      <c r="C123" s="131" t="s">
        <v>258</v>
      </c>
      <c r="D123" s="131"/>
      <c r="E123" s="131"/>
      <c r="F123" s="133" t="s">
        <v>257</v>
      </c>
      <c r="G123" s="131" t="s">
        <v>259</v>
      </c>
      <c r="H123" s="131"/>
      <c r="I123" s="131"/>
      <c r="J123" s="133" t="s">
        <v>257</v>
      </c>
      <c r="K123" s="131" t="s">
        <v>260</v>
      </c>
      <c r="L123" s="131"/>
      <c r="M123" s="131"/>
    </row>
    <row r="124" ht="14.25">
      <c r="B124" s="133"/>
      <c r="C124" s="131" t="s">
        <v>261</v>
      </c>
      <c r="D124" s="131"/>
      <c r="E124" s="131"/>
      <c r="F124" s="133"/>
      <c r="G124" s="131" t="s">
        <v>262</v>
      </c>
      <c r="H124" s="131"/>
      <c r="I124" s="131"/>
      <c r="J124" s="133"/>
      <c r="K124" s="131" t="s">
        <v>263</v>
      </c>
      <c r="L124" s="131"/>
      <c r="M124" s="131"/>
    </row>
    <row r="125" ht="14.25">
      <c r="B125" s="131"/>
      <c r="C125" s="131" t="s">
        <v>264</v>
      </c>
      <c r="D125" s="131"/>
      <c r="E125" s="131"/>
      <c r="F125" s="131"/>
      <c r="G125" s="131" t="s">
        <v>265</v>
      </c>
      <c r="H125" s="131"/>
      <c r="I125" s="131"/>
      <c r="J125" s="131"/>
      <c r="K125" s="131" t="s">
        <v>266</v>
      </c>
      <c r="L125" s="131"/>
      <c r="M125" s="131"/>
    </row>
    <row r="126" ht="14.25">
      <c r="B126" s="133" t="s">
        <v>267</v>
      </c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</row>
    <row r="127" ht="14.25">
      <c r="B127" s="131"/>
      <c r="C127" s="131" t="s">
        <v>268</v>
      </c>
      <c r="D127" s="131"/>
      <c r="E127" s="131"/>
      <c r="F127" s="131"/>
      <c r="G127" s="131" t="s">
        <v>269</v>
      </c>
      <c r="H127" s="131"/>
      <c r="I127" s="131"/>
      <c r="J127" s="131"/>
      <c r="K127" s="131" t="s">
        <v>270</v>
      </c>
      <c r="L127" s="131"/>
      <c r="M127" s="131"/>
    </row>
    <row r="128" ht="14.25">
      <c r="B128" s="131"/>
      <c r="C128" s="131" t="s">
        <v>271</v>
      </c>
      <c r="D128" s="131"/>
      <c r="E128" s="131"/>
      <c r="F128" s="131"/>
      <c r="G128" s="131" t="s">
        <v>272</v>
      </c>
      <c r="H128" s="131"/>
      <c r="I128" s="131"/>
      <c r="J128" s="131"/>
      <c r="K128" s="131" t="s">
        <v>273</v>
      </c>
      <c r="L128" s="131"/>
      <c r="M128" s="131"/>
    </row>
    <row r="129" ht="14.25">
      <c r="B129" s="131"/>
      <c r="C129" s="131" t="s">
        <v>274</v>
      </c>
      <c r="D129" s="131"/>
      <c r="E129" s="131"/>
      <c r="F129" s="131"/>
      <c r="G129" s="131" t="s">
        <v>275</v>
      </c>
      <c r="H129" s="131"/>
      <c r="I129" s="131"/>
      <c r="J129" s="131"/>
      <c r="K129" s="131" t="s">
        <v>276</v>
      </c>
      <c r="L129" s="131"/>
      <c r="M129" s="131"/>
    </row>
    <row r="130" ht="14.25">
      <c r="B130" s="131"/>
      <c r="C130" s="131" t="s">
        <v>277</v>
      </c>
      <c r="D130" s="131"/>
      <c r="E130" s="131"/>
      <c r="F130" s="131"/>
      <c r="G130" s="131" t="s">
        <v>278</v>
      </c>
      <c r="H130" s="131"/>
      <c r="I130" s="131"/>
      <c r="J130" s="131"/>
      <c r="K130" s="131" t="s">
        <v>279</v>
      </c>
      <c r="L130" s="131"/>
      <c r="M130" s="131"/>
    </row>
    <row r="132" ht="14.25">
      <c r="B132" s="140" t="s">
        <v>280</v>
      </c>
      <c r="F132" s="27" t="s">
        <v>281</v>
      </c>
      <c r="J132" s="27" t="s">
        <v>282</v>
      </c>
    </row>
    <row r="133">
      <c r="B133" s="27"/>
      <c r="F133" s="27"/>
      <c r="J133" s="27"/>
    </row>
    <row r="135" s="10" customFormat="1" ht="14.25">
      <c r="B135" s="140" t="s">
        <v>283</v>
      </c>
      <c r="F135" s="140" t="s">
        <v>284</v>
      </c>
      <c r="J135" s="140" t="s">
        <v>285</v>
      </c>
    </row>
    <row r="136" ht="14.25">
      <c r="B136" s="30"/>
      <c r="F136" s="30"/>
      <c r="J136" s="30"/>
    </row>
    <row r="137" ht="14.25">
      <c r="B137" s="140" t="s">
        <v>286</v>
      </c>
      <c r="F137" s="140" t="s">
        <v>287</v>
      </c>
      <c r="J137" s="140" t="s">
        <v>288</v>
      </c>
    </row>
    <row r="140" ht="14.25">
      <c r="B140" s="141" t="s">
        <v>289</v>
      </c>
      <c r="F140" s="141" t="s">
        <v>290</v>
      </c>
      <c r="J140" s="141" t="s">
        <v>291</v>
      </c>
    </row>
    <row r="142">
      <c r="C142" s="10" t="s">
        <v>292</v>
      </c>
      <c r="G142" s="10" t="s">
        <v>293</v>
      </c>
      <c r="K142" s="10" t="s">
        <v>294</v>
      </c>
    </row>
    <row r="144">
      <c r="C144" s="16" t="s">
        <v>295</v>
      </c>
      <c r="G144" s="27" t="s">
        <v>296</v>
      </c>
      <c r="K144" s="27" t="s">
        <v>297</v>
      </c>
    </row>
    <row r="145">
      <c r="C145" s="16" t="s">
        <v>298</v>
      </c>
      <c r="G145" s="142" t="s">
        <v>299</v>
      </c>
      <c r="K145" s="27" t="s">
        <v>300</v>
      </c>
    </row>
    <row r="146">
      <c r="C146" s="16" t="s">
        <v>301</v>
      </c>
      <c r="G146" s="27" t="s">
        <v>302</v>
      </c>
      <c r="K146" s="27" t="s">
        <v>303</v>
      </c>
    </row>
    <row r="147">
      <c r="C147" s="16" t="s">
        <v>304</v>
      </c>
      <c r="G147" s="27" t="s">
        <v>305</v>
      </c>
      <c r="K147" s="27" t="s">
        <v>306</v>
      </c>
    </row>
    <row r="148">
      <c r="C148" s="16" t="s">
        <v>307</v>
      </c>
      <c r="G148" s="27" t="s">
        <v>308</v>
      </c>
      <c r="K148" s="27" t="s">
        <v>309</v>
      </c>
    </row>
    <row r="149">
      <c r="C149" s="16" t="s">
        <v>310</v>
      </c>
      <c r="G149" s="27" t="s">
        <v>311</v>
      </c>
      <c r="K149" s="27" t="s">
        <v>312</v>
      </c>
    </row>
    <row r="151" ht="14.25">
      <c r="C151" s="131" t="s">
        <v>313</v>
      </c>
      <c r="G151" s="131" t="s">
        <v>314</v>
      </c>
      <c r="K151" s="10" t="s">
        <v>315</v>
      </c>
    </row>
  </sheetData>
  <mergeCells count="3">
    <mergeCell ref="B1:E1"/>
    <mergeCell ref="F1:I1"/>
    <mergeCell ref="J1:M1"/>
  </mergeCells>
  <printOptions headings="0" gridLines="0"/>
  <pageMargins left="0.75" right="0.75" top="1" bottom="1" header="0.49212598449999995" footer="0.49212598449999995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ONLYOFFICE/9.0.4.50</Application>
  <DocSecurity>0</DocSecurity>
  <ScaleCrop>0</ScaleCrop>
  <HeadingPairs>
    <vt:vector size="0" baseType="variant"/>
  </HeadingPairs>
  <TitlesOfParts>
    <vt:vector size="0" baseType="lpstr"/>
  </TitlesOfParts>
  <Company>BENOIS</Company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Pascal BENOIS</dc:creator>
  <cp:revision>2</cp:revision>
  <dcterms:created xsi:type="dcterms:W3CDTF">2007-07-28T10:17:06Z</dcterms:created>
  <dcterms:modified xsi:type="dcterms:W3CDTF">2025-08-25T15:50:58Z</dcterms:modified>
</cp:coreProperties>
</file>